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autoCompressPictures="0"/>
  <mc:AlternateContent xmlns:mc="http://schemas.openxmlformats.org/markup-compatibility/2006">
    <mc:Choice Requires="x15">
      <x15ac:absPath xmlns:x15ac="http://schemas.microsoft.com/office/spreadsheetml/2010/11/ac" url="O:\Compliance\Compliance_US\Certs\CMRT\"/>
    </mc:Choice>
  </mc:AlternateContent>
  <xr:revisionPtr revIDLastSave="0" documentId="13_ncr:1_{E5D749D4-A5F3-4AFE-B6F1-31E681E4795D}"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120" yWindow="-120" windowWidth="20730" windowHeight="1116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5" l="1"/>
  <c r="T7" i="5" s="1"/>
  <c r="B8" i="5"/>
  <c r="T8" i="5" s="1"/>
  <c r="B9" i="5"/>
  <c r="T9" i="5" s="1"/>
  <c r="B10" i="5"/>
  <c r="T10" i="5" s="1"/>
  <c r="B11" i="5"/>
  <c r="T11" i="5" s="1"/>
  <c r="B12" i="5"/>
  <c r="T12" i="5" s="1"/>
  <c r="B13" i="5"/>
  <c r="T13" i="5" s="1"/>
  <c r="B14" i="5"/>
  <c r="T14" i="5" s="1"/>
  <c r="B15" i="5"/>
  <c r="T15" i="5" s="1"/>
  <c r="B16" i="5"/>
  <c r="T16" i="5" s="1"/>
  <c r="B17" i="5"/>
  <c r="T17" i="5" s="1"/>
  <c r="B18" i="5"/>
  <c r="T18" i="5" s="1"/>
  <c r="B19" i="5"/>
  <c r="T19" i="5" s="1"/>
  <c r="B20" i="5"/>
  <c r="T20" i="5" s="1"/>
  <c r="B21" i="5"/>
  <c r="T21" i="5"/>
  <c r="B22" i="5"/>
  <c r="T22" i="5" s="1"/>
  <c r="B23" i="5"/>
  <c r="T23" i="5" s="1"/>
  <c r="B24" i="5"/>
  <c r="T24" i="5" s="1"/>
  <c r="B25" i="5"/>
  <c r="T25" i="5" s="1"/>
  <c r="B26" i="5"/>
  <c r="T26" i="5" s="1"/>
  <c r="B27" i="5"/>
  <c r="T27" i="5" s="1"/>
  <c r="B28" i="5"/>
  <c r="T28" i="5" s="1"/>
  <c r="B29" i="5"/>
  <c r="T29" i="5" s="1"/>
  <c r="B30" i="5"/>
  <c r="T30" i="5" s="1"/>
  <c r="B31" i="5"/>
  <c r="T31" i="5" s="1"/>
  <c r="B32" i="5"/>
  <c r="T32" i="5" s="1"/>
  <c r="B33" i="5"/>
  <c r="T33" i="5" s="1"/>
  <c r="B34" i="5"/>
  <c r="T34" i="5" s="1"/>
  <c r="B35" i="5"/>
  <c r="T35" i="5" s="1"/>
  <c r="B36" i="5"/>
  <c r="T36" i="5" s="1"/>
  <c r="B37" i="5"/>
  <c r="T37" i="5" s="1"/>
  <c r="B38" i="5"/>
  <c r="T38" i="5" s="1"/>
  <c r="B39" i="5"/>
  <c r="T39" i="5" s="1"/>
  <c r="B40" i="5"/>
  <c r="T40" i="5" s="1"/>
  <c r="B41" i="5"/>
  <c r="T41" i="5" s="1"/>
  <c r="B42" i="5"/>
  <c r="T42" i="5" s="1"/>
  <c r="B43" i="5"/>
  <c r="T43" i="5" s="1"/>
  <c r="B44" i="5"/>
  <c r="T44" i="5" s="1"/>
  <c r="B45" i="5"/>
  <c r="T45" i="5" s="1"/>
  <c r="B46" i="5"/>
  <c r="T46" i="5" s="1"/>
  <c r="B47" i="5"/>
  <c r="T47" i="5" s="1"/>
  <c r="B48" i="5"/>
  <c r="T48" i="5" s="1"/>
  <c r="B49" i="5"/>
  <c r="T49" i="5" s="1"/>
  <c r="B50" i="5"/>
  <c r="T50" i="5" s="1"/>
  <c r="B51" i="5"/>
  <c r="T51" i="5" s="1"/>
  <c r="B52" i="5"/>
  <c r="T52" i="5" s="1"/>
  <c r="B53" i="5"/>
  <c r="T53" i="5" s="1"/>
  <c r="B54" i="5"/>
  <c r="T54" i="5" s="1"/>
  <c r="B55" i="5"/>
  <c r="T55" i="5" s="1"/>
  <c r="B56" i="5"/>
  <c r="T56" i="5" s="1"/>
  <c r="B57" i="5"/>
  <c r="T57" i="5" s="1"/>
  <c r="B58" i="5"/>
  <c r="T58" i="5" s="1"/>
  <c r="B59" i="5"/>
  <c r="T59" i="5" s="1"/>
  <c r="B60" i="5"/>
  <c r="T60" i="5" s="1"/>
  <c r="B61" i="5"/>
  <c r="T61" i="5" s="1"/>
  <c r="B62" i="5"/>
  <c r="T62" i="5" s="1"/>
  <c r="B63" i="5"/>
  <c r="T63" i="5" s="1"/>
  <c r="B64" i="5"/>
  <c r="T64" i="5" s="1"/>
  <c r="B65" i="5"/>
  <c r="T65" i="5" s="1"/>
  <c r="B66" i="5"/>
  <c r="T66" i="5" s="1"/>
  <c r="B67" i="5"/>
  <c r="T67" i="5" s="1"/>
  <c r="B68" i="5"/>
  <c r="T68" i="5" s="1"/>
  <c r="B69" i="5"/>
  <c r="T69" i="5" s="1"/>
  <c r="B70" i="5"/>
  <c r="T70" i="5" s="1"/>
  <c r="B71" i="5"/>
  <c r="T71" i="5" s="1"/>
  <c r="B72" i="5"/>
  <c r="T72" i="5" s="1"/>
  <c r="B73" i="5"/>
  <c r="T73" i="5" s="1"/>
  <c r="B74" i="5"/>
  <c r="T74" i="5" s="1"/>
  <c r="B75" i="5"/>
  <c r="T75" i="5" s="1"/>
  <c r="B76" i="5"/>
  <c r="T76" i="5" s="1"/>
  <c r="B77" i="5"/>
  <c r="T77" i="5" s="1"/>
  <c r="B78" i="5"/>
  <c r="T78" i="5" s="1"/>
  <c r="B79" i="5"/>
  <c r="T79" i="5" s="1"/>
  <c r="B80" i="5"/>
  <c r="T80" i="5" s="1"/>
  <c r="B81" i="5"/>
  <c r="T81" i="5" s="1"/>
  <c r="B82" i="5"/>
  <c r="T82" i="5" s="1"/>
  <c r="B83" i="5"/>
  <c r="T83" i="5" s="1"/>
  <c r="B84" i="5"/>
  <c r="T84" i="5" s="1"/>
  <c r="B85" i="5"/>
  <c r="T85" i="5" s="1"/>
  <c r="B86" i="5"/>
  <c r="T86" i="5" s="1"/>
  <c r="B87" i="5"/>
  <c r="T87" i="5" s="1"/>
  <c r="B88" i="5"/>
  <c r="T88" i="5" s="1"/>
  <c r="B89" i="5"/>
  <c r="T89" i="5" s="1"/>
  <c r="B90" i="5"/>
  <c r="T90" i="5" s="1"/>
  <c r="B91" i="5"/>
  <c r="T91" i="5" s="1"/>
  <c r="B92" i="5"/>
  <c r="T92" i="5" s="1"/>
  <c r="B93" i="5"/>
  <c r="T93" i="5" s="1"/>
  <c r="B94" i="5"/>
  <c r="T94" i="5" s="1"/>
  <c r="B95" i="5"/>
  <c r="T95" i="5" s="1"/>
  <c r="B96" i="5"/>
  <c r="T96" i="5" s="1"/>
  <c r="B97" i="5"/>
  <c r="T97" i="5" s="1"/>
  <c r="B98" i="5"/>
  <c r="T98" i="5" s="1"/>
  <c r="B99" i="5"/>
  <c r="T99" i="5" s="1"/>
  <c r="B100" i="5"/>
  <c r="T100" i="5" s="1"/>
  <c r="B101" i="5"/>
  <c r="T101" i="5" s="1"/>
  <c r="B102" i="5"/>
  <c r="T102" i="5" s="1"/>
  <c r="B103" i="5"/>
  <c r="T103" i="5" s="1"/>
  <c r="B104" i="5"/>
  <c r="T104" i="5" s="1"/>
  <c r="B105" i="5"/>
  <c r="T105" i="5" s="1"/>
  <c r="B106" i="5"/>
  <c r="T106" i="5" s="1"/>
  <c r="B107" i="5"/>
  <c r="T107" i="5" s="1"/>
  <c r="B108" i="5"/>
  <c r="T108" i="5" s="1"/>
  <c r="B109" i="5"/>
  <c r="T109" i="5" s="1"/>
  <c r="B110" i="5"/>
  <c r="T110" i="5" s="1"/>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T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c r="B644" i="5"/>
  <c r="T644" i="5" s="1"/>
  <c r="B645" i="5"/>
  <c r="T645" i="5"/>
  <c r="B646" i="5"/>
  <c r="T646" i="5" s="1"/>
  <c r="B647" i="5"/>
  <c r="T647" i="5" s="1"/>
  <c r="B648" i="5"/>
  <c r="T648" i="5" s="1"/>
  <c r="B649" i="5"/>
  <c r="T649" i="5" s="1"/>
  <c r="B650" i="5"/>
  <c r="T650" i="5" s="1"/>
  <c r="B651" i="5"/>
  <c r="T651" i="5" s="1"/>
  <c r="B652" i="5"/>
  <c r="T652" i="5"/>
  <c r="B653" i="5"/>
  <c r="T653" i="5" s="1"/>
  <c r="B654" i="5"/>
  <c r="T654" i="5" s="1"/>
  <c r="B655" i="5"/>
  <c r="T655" i="5" s="1"/>
  <c r="B656" i="5"/>
  <c r="T656" i="5" s="1"/>
  <c r="B657" i="5"/>
  <c r="T657" i="5" s="1"/>
  <c r="B658" i="5"/>
  <c r="T658" i="5" s="1"/>
  <c r="B659" i="5"/>
  <c r="T659" i="5"/>
  <c r="B660" i="5"/>
  <c r="T660" i="5" s="1"/>
  <c r="B661" i="5"/>
  <c r="T661" i="5"/>
  <c r="B662" i="5"/>
  <c r="T662" i="5" s="1"/>
  <c r="B663" i="5"/>
  <c r="T663" i="5" s="1"/>
  <c r="B664" i="5"/>
  <c r="T664" i="5" s="1"/>
  <c r="B665" i="5"/>
  <c r="T665" i="5" s="1"/>
  <c r="B666" i="5"/>
  <c r="T666" i="5" s="1"/>
  <c r="B667" i="5"/>
  <c r="T667" i="5" s="1"/>
  <c r="B668" i="5"/>
  <c r="T668" i="5"/>
  <c r="B669" i="5"/>
  <c r="T669" i="5" s="1"/>
  <c r="B670" i="5"/>
  <c r="T670" i="5" s="1"/>
  <c r="B671" i="5"/>
  <c r="T671" i="5" s="1"/>
  <c r="B672" i="5"/>
  <c r="T672" i="5" s="1"/>
  <c r="B673" i="5"/>
  <c r="T673" i="5" s="1"/>
  <c r="B674" i="5"/>
  <c r="T674" i="5" s="1"/>
  <c r="B675" i="5"/>
  <c r="T675" i="5"/>
  <c r="B676" i="5"/>
  <c r="T676" i="5"/>
  <c r="B677" i="5"/>
  <c r="T677" i="5"/>
  <c r="B678" i="5"/>
  <c r="T678" i="5" s="1"/>
  <c r="B679" i="5"/>
  <c r="T679" i="5" s="1"/>
  <c r="B680" i="5"/>
  <c r="T680" i="5" s="1"/>
  <c r="B681" i="5"/>
  <c r="T681" i="5" s="1"/>
  <c r="B682" i="5"/>
  <c r="T682" i="5" s="1"/>
  <c r="B683" i="5"/>
  <c r="T683" i="5" s="1"/>
  <c r="B684" i="5"/>
  <c r="T684" i="5"/>
  <c r="B685" i="5"/>
  <c r="T685" i="5"/>
  <c r="B686" i="5"/>
  <c r="T686" i="5" s="1"/>
  <c r="B687" i="5"/>
  <c r="T687" i="5" s="1"/>
  <c r="B688" i="5"/>
  <c r="T688" i="5" s="1"/>
  <c r="B689" i="5"/>
  <c r="T689" i="5" s="1"/>
  <c r="B690" i="5"/>
  <c r="T690" i="5" s="1"/>
  <c r="B691" i="5"/>
  <c r="T691" i="5"/>
  <c r="B692" i="5"/>
  <c r="T692" i="5" s="1"/>
  <c r="B693" i="5"/>
  <c r="T693" i="5"/>
  <c r="B694" i="5"/>
  <c r="T694" i="5" s="1"/>
  <c r="B695" i="5"/>
  <c r="T695" i="5" s="1"/>
  <c r="B696" i="5"/>
  <c r="T696" i="5" s="1"/>
  <c r="B697" i="5"/>
  <c r="T697" i="5" s="1"/>
  <c r="B698" i="5"/>
  <c r="T698" i="5" s="1"/>
  <c r="B699" i="5"/>
  <c r="T699" i="5"/>
  <c r="B700" i="5"/>
  <c r="T700" i="5"/>
  <c r="B701" i="5"/>
  <c r="T701" i="5" s="1"/>
  <c r="B702" i="5"/>
  <c r="T702" i="5" s="1"/>
  <c r="B703" i="5"/>
  <c r="T703" i="5" s="1"/>
  <c r="B704" i="5"/>
  <c r="T704" i="5" s="1"/>
  <c r="B705" i="5"/>
  <c r="T705" i="5" s="1"/>
  <c r="B706" i="5"/>
  <c r="T706" i="5" s="1"/>
  <c r="B707" i="5"/>
  <c r="T707" i="5"/>
  <c r="B708" i="5"/>
  <c r="T708" i="5"/>
  <c r="B709" i="5"/>
  <c r="T709" i="5"/>
  <c r="B710" i="5"/>
  <c r="T710" i="5" s="1"/>
  <c r="B711" i="5"/>
  <c r="T711" i="5" s="1"/>
  <c r="B712" i="5"/>
  <c r="T712" i="5" s="1"/>
  <c r="B713" i="5"/>
  <c r="T713" i="5" s="1"/>
  <c r="B714" i="5"/>
  <c r="T714" i="5" s="1"/>
  <c r="B715" i="5"/>
  <c r="T715" i="5" s="1"/>
  <c r="B716" i="5"/>
  <c r="T716" i="5"/>
  <c r="B717" i="5"/>
  <c r="T717" i="5"/>
  <c r="B718" i="5"/>
  <c r="T718" i="5" s="1"/>
  <c r="B719" i="5"/>
  <c r="T719" i="5" s="1"/>
  <c r="B720" i="5"/>
  <c r="T720" i="5" s="1"/>
  <c r="B721" i="5"/>
  <c r="T721" i="5" s="1"/>
  <c r="B722" i="5"/>
  <c r="T722" i="5" s="1"/>
  <c r="B723" i="5"/>
  <c r="T723" i="5"/>
  <c r="B724" i="5"/>
  <c r="T724" i="5" s="1"/>
  <c r="B725" i="5"/>
  <c r="T725" i="5"/>
  <c r="B726" i="5"/>
  <c r="T726" i="5" s="1"/>
  <c r="B727" i="5"/>
  <c r="T727" i="5" s="1"/>
  <c r="B728" i="5"/>
  <c r="T728" i="5" s="1"/>
  <c r="B729" i="5"/>
  <c r="T729" i="5" s="1"/>
  <c r="B730" i="5"/>
  <c r="T730" i="5" s="1"/>
  <c r="B731" i="5"/>
  <c r="T731" i="5"/>
  <c r="B732" i="5"/>
  <c r="T732" i="5"/>
  <c r="B733" i="5"/>
  <c r="T733" i="5" s="1"/>
  <c r="B734" i="5"/>
  <c r="T734" i="5" s="1"/>
  <c r="B735" i="5"/>
  <c r="T735" i="5" s="1"/>
  <c r="B736" i="5"/>
  <c r="T736" i="5" s="1"/>
  <c r="B737" i="5"/>
  <c r="T737" i="5" s="1"/>
  <c r="B738" i="5"/>
  <c r="T738" i="5" s="1"/>
  <c r="B739" i="5"/>
  <c r="T739" i="5"/>
  <c r="B740" i="5"/>
  <c r="T740" i="5"/>
  <c r="B741" i="5"/>
  <c r="T741" i="5"/>
  <c r="B742" i="5"/>
  <c r="T742" i="5" s="1"/>
  <c r="B743" i="5"/>
  <c r="T743" i="5" s="1"/>
  <c r="B744" i="5"/>
  <c r="T744" i="5" s="1"/>
  <c r="B745" i="5"/>
  <c r="T745" i="5" s="1"/>
  <c r="B746" i="5"/>
  <c r="T746" i="5" s="1"/>
  <c r="B747" i="5"/>
  <c r="T747" i="5" s="1"/>
  <c r="B748" i="5"/>
  <c r="T748" i="5"/>
  <c r="B749" i="5"/>
  <c r="T749" i="5"/>
  <c r="B750" i="5"/>
  <c r="T750" i="5" s="1"/>
  <c r="B751" i="5"/>
  <c r="T751" i="5" s="1"/>
  <c r="B752" i="5"/>
  <c r="T752" i="5" s="1"/>
  <c r="B753" i="5"/>
  <c r="T753" i="5" s="1"/>
  <c r="B754" i="5"/>
  <c r="T754" i="5" s="1"/>
  <c r="B755" i="5"/>
  <c r="T755" i="5"/>
  <c r="B756" i="5"/>
  <c r="T756" i="5" s="1"/>
  <c r="B757" i="5"/>
  <c r="T757" i="5"/>
  <c r="B758" i="5"/>
  <c r="T758" i="5" s="1"/>
  <c r="B759" i="5"/>
  <c r="T759" i="5" s="1"/>
  <c r="B760" i="5"/>
  <c r="T760" i="5" s="1"/>
  <c r="B761" i="5"/>
  <c r="T761" i="5" s="1"/>
  <c r="B762" i="5"/>
  <c r="T762" i="5" s="1"/>
  <c r="B763" i="5"/>
  <c r="T763" i="5"/>
  <c r="B764" i="5"/>
  <c r="T764" i="5"/>
  <c r="B765" i="5"/>
  <c r="T765" i="5" s="1"/>
  <c r="B766" i="5"/>
  <c r="T766" i="5" s="1"/>
  <c r="B767" i="5"/>
  <c r="T767" i="5" s="1"/>
  <c r="B768" i="5"/>
  <c r="T768" i="5" s="1"/>
  <c r="B769" i="5"/>
  <c r="T769" i="5" s="1"/>
  <c r="B770" i="5"/>
  <c r="T770" i="5" s="1"/>
  <c r="B771" i="5"/>
  <c r="T771" i="5"/>
  <c r="B772" i="5"/>
  <c r="T772" i="5"/>
  <c r="B773" i="5"/>
  <c r="T773" i="5"/>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c r="B849" i="5"/>
  <c r="T849" i="5" s="1"/>
  <c r="B850" i="5"/>
  <c r="T850" i="5" s="1"/>
  <c r="B851" i="5"/>
  <c r="T851" i="5" s="1"/>
  <c r="B852" i="5"/>
  <c r="T852" i="5" s="1"/>
  <c r="B853" i="5"/>
  <c r="T853" i="5" s="1"/>
  <c r="B854" i="5"/>
  <c r="T854" i="5" s="1"/>
  <c r="B855" i="5"/>
  <c r="T855" i="5" s="1"/>
  <c r="B856" i="5"/>
  <c r="T856" i="5"/>
  <c r="B857" i="5"/>
  <c r="T857" i="5" s="1"/>
  <c r="B858" i="5"/>
  <c r="T858" i="5" s="1"/>
  <c r="B859" i="5"/>
  <c r="T859" i="5" s="1"/>
  <c r="B860" i="5"/>
  <c r="T860" i="5" s="1"/>
  <c r="B861" i="5"/>
  <c r="T861" i="5" s="1"/>
  <c r="B862" i="5"/>
  <c r="T862" i="5" s="1"/>
  <c r="B863" i="5"/>
  <c r="T863" i="5" s="1"/>
  <c r="B864" i="5"/>
  <c r="T864" i="5"/>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c r="B881" i="5"/>
  <c r="T881" i="5" s="1"/>
  <c r="B882" i="5"/>
  <c r="T882" i="5" s="1"/>
  <c r="B883" i="5"/>
  <c r="T883" i="5" s="1"/>
  <c r="B884" i="5"/>
  <c r="T884" i="5" s="1"/>
  <c r="B885" i="5"/>
  <c r="T885" i="5" s="1"/>
  <c r="B886" i="5"/>
  <c r="T886" i="5" s="1"/>
  <c r="B887" i="5"/>
  <c r="T887" i="5" s="1"/>
  <c r="B888" i="5"/>
  <c r="T888" i="5"/>
  <c r="B889" i="5"/>
  <c r="T889" i="5" s="1"/>
  <c r="B890" i="5"/>
  <c r="T890" i="5" s="1"/>
  <c r="B891" i="5"/>
  <c r="T891" i="5" s="1"/>
  <c r="B892" i="5"/>
  <c r="T892" i="5" s="1"/>
  <c r="B893" i="5"/>
  <c r="T893" i="5" s="1"/>
  <c r="B894" i="5"/>
  <c r="T894" i="5" s="1"/>
  <c r="B895" i="5"/>
  <c r="T895" i="5" s="1"/>
  <c r="B896" i="5"/>
  <c r="T896" i="5"/>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c r="B913" i="5"/>
  <c r="T913" i="5" s="1"/>
  <c r="B914" i="5"/>
  <c r="T914" i="5" s="1"/>
  <c r="B915" i="5"/>
  <c r="T915" i="5" s="1"/>
  <c r="B916" i="5"/>
  <c r="T916" i="5" s="1"/>
  <c r="B917" i="5"/>
  <c r="T917" i="5" s="1"/>
  <c r="B918" i="5"/>
  <c r="T918" i="5" s="1"/>
  <c r="B919" i="5"/>
  <c r="T919" i="5" s="1"/>
  <c r="B920" i="5"/>
  <c r="T920" i="5"/>
  <c r="B921" i="5"/>
  <c r="T921" i="5" s="1"/>
  <c r="B922" i="5"/>
  <c r="T922" i="5" s="1"/>
  <c r="B923" i="5"/>
  <c r="T923" i="5" s="1"/>
  <c r="B924" i="5"/>
  <c r="T924" i="5" s="1"/>
  <c r="B925" i="5"/>
  <c r="T925" i="5" s="1"/>
  <c r="B926" i="5"/>
  <c r="T926" i="5" s="1"/>
  <c r="B927" i="5"/>
  <c r="T927" i="5" s="1"/>
  <c r="B928" i="5"/>
  <c r="T928" i="5"/>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c r="B1021" i="5"/>
  <c r="T1021" i="5" s="1"/>
  <c r="B1022" i="5"/>
  <c r="T1022" i="5" s="1"/>
  <c r="B1023" i="5"/>
  <c r="T1023" i="5" s="1"/>
  <c r="B1024" i="5"/>
  <c r="T1024" i="5"/>
  <c r="B1025" i="5"/>
  <c r="T1025" i="5" s="1"/>
  <c r="B1026" i="5"/>
  <c r="T1026" i="5" s="1"/>
  <c r="B1027" i="5"/>
  <c r="T1027" i="5" s="1"/>
  <c r="B1028" i="5"/>
  <c r="T1028" i="5" s="1"/>
  <c r="B1029" i="5"/>
  <c r="T1029" i="5" s="1"/>
  <c r="B1030" i="5"/>
  <c r="T1030" i="5" s="1"/>
  <c r="B1031" i="5"/>
  <c r="T1031" i="5" s="1"/>
  <c r="B1032" i="5"/>
  <c r="T1032" i="5"/>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c r="B1437" i="5"/>
  <c r="T1437" i="5" s="1"/>
  <c r="B1438" i="5"/>
  <c r="T1438" i="5" s="1"/>
  <c r="B1439" i="5"/>
  <c r="T1439" i="5" s="1"/>
  <c r="B1440" i="5"/>
  <c r="T1440" i="5" s="1"/>
  <c r="B1441" i="5"/>
  <c r="T1441" i="5" s="1"/>
  <c r="B1442" i="5"/>
  <c r="T1442" i="5" s="1"/>
  <c r="B1443" i="5"/>
  <c r="T1443" i="5" s="1"/>
  <c r="B1444" i="5"/>
  <c r="T1444" i="5"/>
  <c r="B1445" i="5"/>
  <c r="T1445" i="5" s="1"/>
  <c r="B1446" i="5"/>
  <c r="T1446" i="5"/>
  <c r="B1447" i="5"/>
  <c r="T1447" i="5" s="1"/>
  <c r="B1448" i="5"/>
  <c r="T1448" i="5"/>
  <c r="B1449" i="5"/>
  <c r="T1449" i="5" s="1"/>
  <c r="B1450" i="5"/>
  <c r="T1450" i="5" s="1"/>
  <c r="B1451" i="5"/>
  <c r="T1451" i="5" s="1"/>
  <c r="B1452" i="5"/>
  <c r="T1452" i="5"/>
  <c r="B1453" i="5"/>
  <c r="T1453" i="5" s="1"/>
  <c r="B1454" i="5"/>
  <c r="T1454" i="5" s="1"/>
  <c r="B1455" i="5"/>
  <c r="T1455" i="5" s="1"/>
  <c r="B1456" i="5"/>
  <c r="T1456" i="5" s="1"/>
  <c r="B1457" i="5"/>
  <c r="T1457" i="5" s="1"/>
  <c r="B1458" i="5"/>
  <c r="T1458" i="5" s="1"/>
  <c r="B1459" i="5"/>
  <c r="T1459" i="5" s="1"/>
  <c r="B1460" i="5"/>
  <c r="T1460" i="5"/>
  <c r="B1461" i="5"/>
  <c r="T1461" i="5" s="1"/>
  <c r="B1462" i="5"/>
  <c r="T1462" i="5"/>
  <c r="B1463" i="5"/>
  <c r="T1463" i="5" s="1"/>
  <c r="B1464" i="5"/>
  <c r="T1464" i="5"/>
  <c r="B1465" i="5"/>
  <c r="T1465" i="5" s="1"/>
  <c r="B1466" i="5"/>
  <c r="T1466" i="5" s="1"/>
  <c r="B1467" i="5"/>
  <c r="T1467" i="5" s="1"/>
  <c r="B1468" i="5"/>
  <c r="T1468" i="5"/>
  <c r="B1469" i="5"/>
  <c r="T1469" i="5" s="1"/>
  <c r="B1470" i="5"/>
  <c r="T1470" i="5" s="1"/>
  <c r="B1471" i="5"/>
  <c r="T1471" i="5" s="1"/>
  <c r="B1472" i="5"/>
  <c r="T1472" i="5" s="1"/>
  <c r="B1473" i="5"/>
  <c r="T1473" i="5" s="1"/>
  <c r="B1474" i="5"/>
  <c r="T1474" i="5"/>
  <c r="B1475" i="5"/>
  <c r="T1475" i="5" s="1"/>
  <c r="B1476" i="5"/>
  <c r="T1476" i="5" s="1"/>
  <c r="B1477" i="5"/>
  <c r="T1477" i="5" s="1"/>
  <c r="B1478" i="5"/>
  <c r="T1478" i="5" s="1"/>
  <c r="B1479" i="5"/>
  <c r="T1479" i="5" s="1"/>
  <c r="B1480" i="5"/>
  <c r="T1480" i="5" s="1"/>
  <c r="B1481" i="5"/>
  <c r="T1481" i="5" s="1"/>
  <c r="B1482" i="5"/>
  <c r="T1482" i="5"/>
  <c r="B1483" i="5"/>
  <c r="T1483" i="5" s="1"/>
  <c r="B1484" i="5"/>
  <c r="T1484" i="5" s="1"/>
  <c r="B1485" i="5"/>
  <c r="T1485" i="5" s="1"/>
  <c r="B1486" i="5"/>
  <c r="T1486" i="5" s="1"/>
  <c r="B1487" i="5"/>
  <c r="T1487" i="5" s="1"/>
  <c r="B1488" i="5"/>
  <c r="T1488" i="5" s="1"/>
  <c r="B1489" i="5"/>
  <c r="T1489" i="5" s="1"/>
  <c r="B1490" i="5"/>
  <c r="T1490" i="5"/>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c r="B1507" i="5"/>
  <c r="T1507" i="5" s="1"/>
  <c r="B1508" i="5"/>
  <c r="T1508" i="5" s="1"/>
  <c r="B1509" i="5"/>
  <c r="T1509" i="5" s="1"/>
  <c r="B1510" i="5"/>
  <c r="T1510" i="5" s="1"/>
  <c r="B1511" i="5"/>
  <c r="T1511" i="5" s="1"/>
  <c r="B1512" i="5"/>
  <c r="T1512" i="5" s="1"/>
  <c r="B1513" i="5"/>
  <c r="T1513" i="5" s="1"/>
  <c r="B1514" i="5"/>
  <c r="T1514" i="5"/>
  <c r="B1515" i="5"/>
  <c r="T1515" i="5" s="1"/>
  <c r="B1516" i="5"/>
  <c r="T1516" i="5" s="1"/>
  <c r="B1517" i="5"/>
  <c r="T1517" i="5" s="1"/>
  <c r="B1518" i="5"/>
  <c r="T1518" i="5"/>
  <c r="B1519" i="5"/>
  <c r="T1519" i="5" s="1"/>
  <c r="B1520" i="5"/>
  <c r="T1520" i="5" s="1"/>
  <c r="B1521" i="5"/>
  <c r="T1521" i="5" s="1"/>
  <c r="B1522" i="5"/>
  <c r="T1522" i="5"/>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c r="B1775" i="5"/>
  <c r="T1775" i="5" s="1"/>
  <c r="B1776" i="5"/>
  <c r="T1776" i="5" s="1"/>
  <c r="B1777" i="5"/>
  <c r="T1777" i="5" s="1"/>
  <c r="B1778" i="5"/>
  <c r="T1778" i="5"/>
  <c r="B1779" i="5"/>
  <c r="T1779" i="5"/>
  <c r="B1780" i="5"/>
  <c r="T1780" i="5" s="1"/>
  <c r="B1781" i="5"/>
  <c r="T1781" i="5" s="1"/>
  <c r="B1782" i="5"/>
  <c r="T1782" i="5"/>
  <c r="B1783" i="5"/>
  <c r="T1783" i="5" s="1"/>
  <c r="B1784" i="5"/>
  <c r="T1784" i="5" s="1"/>
  <c r="B1785" i="5"/>
  <c r="T1785" i="5" s="1"/>
  <c r="B1786" i="5"/>
  <c r="T1786" i="5" s="1"/>
  <c r="B1787" i="5"/>
  <c r="T1787" i="5"/>
  <c r="B1788" i="5"/>
  <c r="T1788" i="5" s="1"/>
  <c r="B1789" i="5"/>
  <c r="T1789" i="5" s="1"/>
  <c r="B1790" i="5"/>
  <c r="T1790" i="5" s="1"/>
  <c r="B1791" i="5"/>
  <c r="T1791" i="5"/>
  <c r="B1792" i="5"/>
  <c r="T1792" i="5" s="1"/>
  <c r="B1793" i="5"/>
  <c r="T1793" i="5"/>
  <c r="B1794" i="5"/>
  <c r="T1794" i="5" s="1"/>
  <c r="B1795" i="5"/>
  <c r="T1795" i="5" s="1"/>
  <c r="B1796" i="5"/>
  <c r="T1796" i="5" s="1"/>
  <c r="B1797" i="5"/>
  <c r="T1797" i="5" s="1"/>
  <c r="B1798" i="5"/>
  <c r="T1798" i="5" s="1"/>
  <c r="B1799" i="5"/>
  <c r="T1799" i="5" s="1"/>
  <c r="B1800" i="5"/>
  <c r="T1800" i="5" s="1"/>
  <c r="B1801" i="5"/>
  <c r="T1801" i="5"/>
  <c r="B1802" i="5"/>
  <c r="T1802" i="5"/>
  <c r="B1803" i="5"/>
  <c r="T1803" i="5" s="1"/>
  <c r="B1804" i="5"/>
  <c r="T1804" i="5" s="1"/>
  <c r="B1805" i="5"/>
  <c r="T1805" i="5"/>
  <c r="B1806" i="5"/>
  <c r="T1806" i="5" s="1"/>
  <c r="B1807" i="5"/>
  <c r="T1807" i="5" s="1"/>
  <c r="B1808" i="5"/>
  <c r="T1808" i="5" s="1"/>
  <c r="B1809" i="5"/>
  <c r="T1809" i="5"/>
  <c r="B1810" i="5"/>
  <c r="T1810" i="5"/>
  <c r="B1811" i="5"/>
  <c r="T1811" i="5"/>
  <c r="B1812" i="5"/>
  <c r="T1812" i="5" s="1"/>
  <c r="B1813" i="5"/>
  <c r="T1813" i="5" s="1"/>
  <c r="B1814" i="5"/>
  <c r="T1814" i="5"/>
  <c r="B1815" i="5"/>
  <c r="T1815" i="5" s="1"/>
  <c r="B1816" i="5"/>
  <c r="T1816" i="5" s="1"/>
  <c r="B1817" i="5"/>
  <c r="T1817" i="5" s="1"/>
  <c r="B1818" i="5"/>
  <c r="T1818" i="5"/>
  <c r="B1819" i="5"/>
  <c r="T1819" i="5"/>
  <c r="B1820" i="5"/>
  <c r="T1820" i="5" s="1"/>
  <c r="B1821" i="5"/>
  <c r="T1821" i="5" s="1"/>
  <c r="B1822" i="5"/>
  <c r="T1822" i="5" s="1"/>
  <c r="B1823" i="5"/>
  <c r="T1823" i="5"/>
  <c r="B1824" i="5"/>
  <c r="T1824" i="5" s="1"/>
  <c r="B1825" i="5"/>
  <c r="T1825" i="5"/>
  <c r="B1826" i="5"/>
  <c r="T1826" i="5" s="1"/>
  <c r="B1827" i="5"/>
  <c r="T1827" i="5"/>
  <c r="B1828" i="5"/>
  <c r="T1828" i="5" s="1"/>
  <c r="B1829" i="5"/>
  <c r="T1829" i="5" s="1"/>
  <c r="B1830" i="5"/>
  <c r="T1830" i="5" s="1"/>
  <c r="B1831" i="5"/>
  <c r="T1831" i="5" s="1"/>
  <c r="B1832" i="5"/>
  <c r="T1832" i="5" s="1"/>
  <c r="B1833" i="5"/>
  <c r="T1833" i="5"/>
  <c r="B1834" i="5"/>
  <c r="T1834" i="5"/>
  <c r="B1835" i="5"/>
  <c r="T1835" i="5" s="1"/>
  <c r="B1836" i="5"/>
  <c r="T1836" i="5" s="1"/>
  <c r="B1837" i="5"/>
  <c r="T1837" i="5"/>
  <c r="B1838" i="5"/>
  <c r="T1838" i="5"/>
  <c r="B1839" i="5"/>
  <c r="T1839" i="5" s="1"/>
  <c r="B1840" i="5"/>
  <c r="T1840" i="5" s="1"/>
  <c r="B1841" i="5"/>
  <c r="T1841" i="5" s="1"/>
  <c r="B1842" i="5"/>
  <c r="T1842" i="5"/>
  <c r="B1843" i="5"/>
  <c r="T1843" i="5" s="1"/>
  <c r="B1844" i="5"/>
  <c r="T1844" i="5" s="1"/>
  <c r="B1845" i="5"/>
  <c r="T1845" i="5"/>
  <c r="B1846" i="5"/>
  <c r="T1846" i="5" s="1"/>
  <c r="B1847" i="5"/>
  <c r="T1847" i="5" s="1"/>
  <c r="B1848" i="5"/>
  <c r="T1848" i="5" s="1"/>
  <c r="B1849" i="5"/>
  <c r="T1849" i="5"/>
  <c r="B1850" i="5"/>
  <c r="T1850" i="5"/>
  <c r="B1851" i="5"/>
  <c r="T1851" i="5" s="1"/>
  <c r="B1852" i="5"/>
  <c r="T1852" i="5" s="1"/>
  <c r="B1853" i="5"/>
  <c r="T1853" i="5"/>
  <c r="B1854" i="5"/>
  <c r="T1854" i="5"/>
  <c r="B1855" i="5"/>
  <c r="T1855" i="5" s="1"/>
  <c r="B1856" i="5"/>
  <c r="T1856" i="5" s="1"/>
  <c r="B1857" i="5"/>
  <c r="T1857" i="5" s="1"/>
  <c r="B1858" i="5"/>
  <c r="T1858" i="5"/>
  <c r="B1859" i="5"/>
  <c r="T1859" i="5" s="1"/>
  <c r="B1860" i="5"/>
  <c r="T1860" i="5" s="1"/>
  <c r="B1861" i="5"/>
  <c r="T1861" i="5"/>
  <c r="B1862" i="5"/>
  <c r="T1862" i="5" s="1"/>
  <c r="B1863" i="5"/>
  <c r="T1863" i="5" s="1"/>
  <c r="B1864" i="5"/>
  <c r="T1864" i="5" s="1"/>
  <c r="B1865" i="5"/>
  <c r="T1865" i="5"/>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c r="B1878" i="5"/>
  <c r="T1878" i="5" s="1"/>
  <c r="B1879" i="5"/>
  <c r="T1879" i="5" s="1"/>
  <c r="B1880" i="5"/>
  <c r="T1880" i="5" s="1"/>
  <c r="B1881" i="5"/>
  <c r="T1881" i="5" s="1"/>
  <c r="B1882" i="5"/>
  <c r="T1882" i="5" s="1"/>
  <c r="B1883" i="5"/>
  <c r="T1883" i="5" s="1"/>
  <c r="B1884" i="5"/>
  <c r="T1884" i="5" s="1"/>
  <c r="B1885" i="5"/>
  <c r="T1885" i="5"/>
  <c r="B1886" i="5"/>
  <c r="T1886" i="5" s="1"/>
  <c r="B1887" i="5"/>
  <c r="T1887" i="5" s="1"/>
  <c r="B1888" i="5"/>
  <c r="T1888" i="5" s="1"/>
  <c r="B1889" i="5"/>
  <c r="T1889" i="5" s="1"/>
  <c r="B1890" i="5"/>
  <c r="T1890" i="5" s="1"/>
  <c r="B1891" i="5"/>
  <c r="T1891" i="5" s="1"/>
  <c r="B1892" i="5"/>
  <c r="T1892" i="5" s="1"/>
  <c r="B1893" i="5"/>
  <c r="T1893" i="5"/>
  <c r="B1894" i="5"/>
  <c r="T1894" i="5" s="1"/>
  <c r="B1895" i="5"/>
  <c r="T1895" i="5" s="1"/>
  <c r="B1896" i="5"/>
  <c r="T1896" i="5" s="1"/>
  <c r="B1897" i="5"/>
  <c r="T1897" i="5"/>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c r="B1910" i="5"/>
  <c r="T1910" i="5" s="1"/>
  <c r="B1911" i="5"/>
  <c r="T1911" i="5" s="1"/>
  <c r="B1912" i="5"/>
  <c r="T1912" i="5" s="1"/>
  <c r="B1913" i="5"/>
  <c r="T1913" i="5" s="1"/>
  <c r="B1914" i="5"/>
  <c r="T1914" i="5" s="1"/>
  <c r="B1915" i="5"/>
  <c r="T1915" i="5" s="1"/>
  <c r="B1916" i="5"/>
  <c r="T1916" i="5" s="1"/>
  <c r="B1917" i="5"/>
  <c r="T1917" i="5"/>
  <c r="B1918" i="5"/>
  <c r="T1918" i="5" s="1"/>
  <c r="B1919" i="5"/>
  <c r="T1919" i="5" s="1"/>
  <c r="B1920" i="5"/>
  <c r="T1920" i="5" s="1"/>
  <c r="B1921" i="5"/>
  <c r="T1921" i="5" s="1"/>
  <c r="B1922" i="5"/>
  <c r="T1922" i="5" s="1"/>
  <c r="B1923" i="5"/>
  <c r="T1923" i="5" s="1"/>
  <c r="B1924" i="5"/>
  <c r="T1924" i="5" s="1"/>
  <c r="B1925" i="5"/>
  <c r="T1925" i="5"/>
  <c r="B1926" i="5"/>
  <c r="T1926" i="5" s="1"/>
  <c r="B1927" i="5"/>
  <c r="T1927" i="5" s="1"/>
  <c r="B1928" i="5"/>
  <c r="T1928" i="5" s="1"/>
  <c r="B1929" i="5"/>
  <c r="T1929" i="5"/>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c r="B1942" i="5"/>
  <c r="T1942" i="5" s="1"/>
  <c r="B1943" i="5"/>
  <c r="T1943" i="5" s="1"/>
  <c r="B1944" i="5"/>
  <c r="T1944" i="5" s="1"/>
  <c r="B1945" i="5"/>
  <c r="T1945" i="5" s="1"/>
  <c r="B1946" i="5"/>
  <c r="T1946" i="5" s="1"/>
  <c r="B1947" i="5"/>
  <c r="T1947" i="5" s="1"/>
  <c r="B1948" i="5"/>
  <c r="T1948" i="5" s="1"/>
  <c r="B1949" i="5"/>
  <c r="T1949" i="5"/>
  <c r="B1950" i="5"/>
  <c r="T1950" i="5" s="1"/>
  <c r="B1951" i="5"/>
  <c r="T1951" i="5" s="1"/>
  <c r="B1952" i="5"/>
  <c r="T1952" i="5" s="1"/>
  <c r="B1953" i="5"/>
  <c r="T1953" i="5"/>
  <c r="B1954" i="5"/>
  <c r="T1954" i="5" s="1"/>
  <c r="B1955" i="5"/>
  <c r="T1955" i="5" s="1"/>
  <c r="B1956" i="5"/>
  <c r="T1956" i="5" s="1"/>
  <c r="B1957" i="5"/>
  <c r="T1957" i="5"/>
  <c r="B1958" i="5"/>
  <c r="T1958" i="5" s="1"/>
  <c r="B1959" i="5"/>
  <c r="T1959" i="5" s="1"/>
  <c r="B1960" i="5"/>
  <c r="T1960" i="5" s="1"/>
  <c r="B1961" i="5"/>
  <c r="T1961" i="5"/>
  <c r="B1962" i="5"/>
  <c r="T1962" i="5" s="1"/>
  <c r="B1963" i="5"/>
  <c r="T1963" i="5" s="1"/>
  <c r="B1964" i="5"/>
  <c r="T1964" i="5" s="1"/>
  <c r="B1965" i="5"/>
  <c r="T1965" i="5"/>
  <c r="B1966" i="5"/>
  <c r="T1966" i="5" s="1"/>
  <c r="B1967" i="5"/>
  <c r="T1967" i="5" s="1"/>
  <c r="B1968" i="5"/>
  <c r="T1968" i="5" s="1"/>
  <c r="B1969" i="5"/>
  <c r="T1969" i="5" s="1"/>
  <c r="B1970" i="5"/>
  <c r="T1970" i="5" s="1"/>
  <c r="B1971" i="5"/>
  <c r="T1971" i="5" s="1"/>
  <c r="B1972" i="5"/>
  <c r="T1972" i="5" s="1"/>
  <c r="B1973" i="5"/>
  <c r="T1973" i="5"/>
  <c r="B1974" i="5"/>
  <c r="T1974" i="5" s="1"/>
  <c r="B1975" i="5"/>
  <c r="T1975" i="5" s="1"/>
  <c r="B1976" i="5"/>
  <c r="T1976" i="5" s="1"/>
  <c r="B1977" i="5"/>
  <c r="T1977" i="5" s="1"/>
  <c r="B1978" i="5"/>
  <c r="T1978" i="5" s="1"/>
  <c r="B1979" i="5"/>
  <c r="T1979" i="5" s="1"/>
  <c r="B1980" i="5"/>
  <c r="T1980" i="5" s="1"/>
  <c r="B1981" i="5"/>
  <c r="T1981" i="5"/>
  <c r="B1982" i="5"/>
  <c r="T1982" i="5" s="1"/>
  <c r="B1983" i="5"/>
  <c r="T1983" i="5" s="1"/>
  <c r="B1984" i="5"/>
  <c r="T1984" i="5" s="1"/>
  <c r="B1985" i="5"/>
  <c r="T1985" i="5" s="1"/>
  <c r="B1986" i="5"/>
  <c r="T1986" i="5" s="1"/>
  <c r="B1987" i="5"/>
  <c r="T1987" i="5" s="1"/>
  <c r="B1988" i="5"/>
  <c r="T1988" i="5" s="1"/>
  <c r="B1989" i="5"/>
  <c r="T1989" i="5"/>
  <c r="B1990" i="5"/>
  <c r="T1990" i="5" s="1"/>
  <c r="B1991" i="5"/>
  <c r="T1991" i="5" s="1"/>
  <c r="B1992" i="5"/>
  <c r="T1992" i="5" s="1"/>
  <c r="B1993" i="5"/>
  <c r="T1993" i="5"/>
  <c r="B1994" i="5"/>
  <c r="T1994" i="5" s="1"/>
  <c r="B1995" i="5"/>
  <c r="T1995" i="5" s="1"/>
  <c r="B1996" i="5"/>
  <c r="T1996" i="5" s="1"/>
  <c r="B1997" i="5"/>
  <c r="T1997" i="5"/>
  <c r="B1998" i="5"/>
  <c r="T1998" i="5" s="1"/>
  <c r="B1999" i="5"/>
  <c r="T1999" i="5" s="1"/>
  <c r="B2000" i="5"/>
  <c r="T2000" i="5" s="1"/>
  <c r="B2001" i="5"/>
  <c r="T2001" i="5" s="1"/>
  <c r="B2002" i="5"/>
  <c r="T2002" i="5" s="1"/>
  <c r="B2003" i="5"/>
  <c r="T2003" i="5" s="1"/>
  <c r="B2004" i="5"/>
  <c r="T2004" i="5" s="1"/>
  <c r="B2005" i="5"/>
  <c r="T2005" i="5"/>
  <c r="B2006" i="5"/>
  <c r="T2006" i="5" s="1"/>
  <c r="B2007" i="5"/>
  <c r="T2007" i="5" s="1"/>
  <c r="B2008" i="5"/>
  <c r="T2008" i="5" s="1"/>
  <c r="B2009" i="5"/>
  <c r="T2009" i="5" s="1"/>
  <c r="B2010" i="5"/>
  <c r="T2010" i="5" s="1"/>
  <c r="B2011" i="5"/>
  <c r="T2011" i="5" s="1"/>
  <c r="B2012" i="5"/>
  <c r="T2012" i="5" s="1"/>
  <c r="B2013" i="5"/>
  <c r="T2013" i="5"/>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c r="B2062" i="5"/>
  <c r="T2062" i="5" s="1"/>
  <c r="B2063" i="5"/>
  <c r="T2063" i="5" s="1"/>
  <c r="B2064" i="5"/>
  <c r="T2064" i="5" s="1"/>
  <c r="B2065" i="5"/>
  <c r="T2065" i="5" s="1"/>
  <c r="B2066" i="5"/>
  <c r="T2066" i="5" s="1"/>
  <c r="B2067" i="5"/>
  <c r="T2067" i="5" s="1"/>
  <c r="B2068" i="5"/>
  <c r="T2068" i="5" s="1"/>
  <c r="B2069" i="5"/>
  <c r="T2069" i="5"/>
  <c r="B2070" i="5"/>
  <c r="T2070" i="5" s="1"/>
  <c r="B2071" i="5"/>
  <c r="T2071" i="5" s="1"/>
  <c r="B2072" i="5"/>
  <c r="T2072" i="5" s="1"/>
  <c r="B2073" i="5"/>
  <c r="T2073" i="5" s="1"/>
  <c r="B2074" i="5"/>
  <c r="T2074" i="5" s="1"/>
  <c r="B2075" i="5"/>
  <c r="T2075" i="5" s="1"/>
  <c r="B2076" i="5"/>
  <c r="T2076" i="5" s="1"/>
  <c r="B2077" i="5"/>
  <c r="T2077" i="5"/>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c r="B2134" i="5"/>
  <c r="T2134" i="5" s="1"/>
  <c r="B2135" i="5"/>
  <c r="T2135" i="5" s="1"/>
  <c r="B2136" i="5"/>
  <c r="T2136" i="5" s="1"/>
  <c r="B2137" i="5"/>
  <c r="T2137" i="5" s="1"/>
  <c r="B2138" i="5"/>
  <c r="T2138" i="5" s="1"/>
  <c r="B2139" i="5"/>
  <c r="T2139" i="5" s="1"/>
  <c r="B2140" i="5"/>
  <c r="T2140" i="5" s="1"/>
  <c r="B2141" i="5"/>
  <c r="T2141" i="5"/>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c r="B2198" i="5"/>
  <c r="T2198" i="5" s="1"/>
  <c r="B2199" i="5"/>
  <c r="T2199" i="5" s="1"/>
  <c r="B2200" i="5"/>
  <c r="T2200" i="5" s="1"/>
  <c r="B2201" i="5"/>
  <c r="T2201" i="5" s="1"/>
  <c r="B2202" i="5"/>
  <c r="T2202" i="5"/>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T2499" i="5" s="1"/>
  <c r="B2500" i="5"/>
  <c r="T2500" i="5" s="1"/>
  <c r="B2501" i="5"/>
  <c r="T2501" i="5" s="1"/>
  <c r="B2502" i="5"/>
  <c r="T2502" i="5" s="1"/>
  <c r="B2503" i="5"/>
  <c r="T2503" i="5" s="1"/>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7" i="5"/>
  <c r="C8" i="5"/>
  <c r="C9" i="5"/>
  <c r="C10" i="5"/>
  <c r="C11" i="5"/>
  <c r="C12" i="5"/>
  <c r="V12" i="5" s="1"/>
  <c r="E12" i="5" s="1"/>
  <c r="X12" i="5" s="1"/>
  <c r="C13" i="5"/>
  <c r="C14" i="5"/>
  <c r="C15" i="5"/>
  <c r="C16" i="5"/>
  <c r="C17" i="5"/>
  <c r="C18" i="5"/>
  <c r="C19" i="5"/>
  <c r="C20" i="5"/>
  <c r="V20" i="5" s="1"/>
  <c r="E20" i="5" s="1"/>
  <c r="X20" i="5" s="1"/>
  <c r="C21" i="5"/>
  <c r="C22" i="5"/>
  <c r="C23" i="5"/>
  <c r="C24" i="5"/>
  <c r="C25" i="5"/>
  <c r="C26" i="5"/>
  <c r="C27" i="5"/>
  <c r="C28" i="5"/>
  <c r="V28" i="5" s="1"/>
  <c r="E28" i="5" s="1"/>
  <c r="X28" i="5" s="1"/>
  <c r="C29" i="5"/>
  <c r="C30" i="5"/>
  <c r="C31" i="5"/>
  <c r="C32" i="5"/>
  <c r="C33" i="5"/>
  <c r="C34" i="5"/>
  <c r="C35" i="5"/>
  <c r="C36" i="5"/>
  <c r="V36" i="5" s="1"/>
  <c r="E36" i="5" s="1"/>
  <c r="X36" i="5" s="1"/>
  <c r="C37" i="5"/>
  <c r="C38" i="5"/>
  <c r="C39" i="5"/>
  <c r="C40" i="5"/>
  <c r="C41" i="5"/>
  <c r="C42" i="5"/>
  <c r="C43" i="5"/>
  <c r="C44" i="5"/>
  <c r="V44" i="5" s="1"/>
  <c r="E44" i="5" s="1"/>
  <c r="X44" i="5" s="1"/>
  <c r="C45" i="5"/>
  <c r="C46" i="5"/>
  <c r="C47" i="5"/>
  <c r="C48" i="5"/>
  <c r="C49" i="5"/>
  <c r="C50" i="5"/>
  <c r="C51" i="5"/>
  <c r="C52" i="5"/>
  <c r="V52" i="5" s="1"/>
  <c r="E52" i="5" s="1"/>
  <c r="X52" i="5" s="1"/>
  <c r="C53" i="5"/>
  <c r="C54" i="5"/>
  <c r="C55" i="5"/>
  <c r="C56" i="5"/>
  <c r="C57" i="5"/>
  <c r="C58" i="5"/>
  <c r="C59" i="5"/>
  <c r="C60" i="5"/>
  <c r="V60" i="5" s="1"/>
  <c r="E60" i="5" s="1"/>
  <c r="X60" i="5" s="1"/>
  <c r="C61" i="5"/>
  <c r="C62" i="5"/>
  <c r="C63" i="5"/>
  <c r="C64" i="5"/>
  <c r="C65" i="5"/>
  <c r="C66" i="5"/>
  <c r="C67" i="5"/>
  <c r="C68" i="5"/>
  <c r="V68" i="5" s="1"/>
  <c r="E68" i="5" s="1"/>
  <c r="X68" i="5" s="1"/>
  <c r="C69" i="5"/>
  <c r="C70" i="5"/>
  <c r="C71" i="5"/>
  <c r="C72" i="5"/>
  <c r="C73" i="5"/>
  <c r="C74" i="5"/>
  <c r="C75" i="5"/>
  <c r="C76" i="5"/>
  <c r="V76" i="5" s="1"/>
  <c r="E76" i="5" s="1"/>
  <c r="X76" i="5" s="1"/>
  <c r="C77" i="5"/>
  <c r="C78" i="5"/>
  <c r="C79" i="5"/>
  <c r="C80" i="5"/>
  <c r="C81" i="5"/>
  <c r="C82" i="5"/>
  <c r="C83" i="5"/>
  <c r="C84" i="5"/>
  <c r="V84" i="5" s="1"/>
  <c r="E84" i="5" s="1"/>
  <c r="X84" i="5" s="1"/>
  <c r="C85" i="5"/>
  <c r="C86" i="5"/>
  <c r="C87" i="5"/>
  <c r="C88" i="5"/>
  <c r="C89" i="5"/>
  <c r="C90" i="5"/>
  <c r="C91" i="5"/>
  <c r="C92" i="5"/>
  <c r="V92" i="5" s="1"/>
  <c r="E92" i="5" s="1"/>
  <c r="X92" i="5" s="1"/>
  <c r="C93" i="5"/>
  <c r="C94" i="5"/>
  <c r="C95" i="5"/>
  <c r="C96" i="5"/>
  <c r="C97" i="5"/>
  <c r="C98" i="5"/>
  <c r="C99" i="5"/>
  <c r="C100" i="5"/>
  <c r="V100" i="5" s="1"/>
  <c r="E100" i="5" s="1"/>
  <c r="X100" i="5" s="1"/>
  <c r="C101" i="5"/>
  <c r="C102" i="5"/>
  <c r="C103" i="5"/>
  <c r="C104" i="5"/>
  <c r="C105" i="5"/>
  <c r="C106" i="5"/>
  <c r="C107" i="5"/>
  <c r="C108" i="5"/>
  <c r="V108" i="5" s="1"/>
  <c r="E108" i="5" s="1"/>
  <c r="X108" i="5" s="1"/>
  <c r="C109" i="5"/>
  <c r="C110" i="5"/>
  <c r="C111" i="5"/>
  <c r="C112" i="5"/>
  <c r="C113" i="5"/>
  <c r="C114" i="5"/>
  <c r="C115" i="5"/>
  <c r="C116" i="5"/>
  <c r="V116" i="5" s="1"/>
  <c r="E116" i="5" s="1"/>
  <c r="X116" i="5" s="1"/>
  <c r="C117" i="5"/>
  <c r="C118" i="5"/>
  <c r="C119" i="5"/>
  <c r="C120" i="5"/>
  <c r="C121" i="5"/>
  <c r="C122" i="5"/>
  <c r="C123" i="5"/>
  <c r="C124" i="5"/>
  <c r="V124" i="5" s="1"/>
  <c r="E124" i="5" s="1"/>
  <c r="X124" i="5" s="1"/>
  <c r="C125" i="5"/>
  <c r="C126" i="5"/>
  <c r="C127" i="5"/>
  <c r="C128" i="5"/>
  <c r="C129" i="5"/>
  <c r="C130" i="5"/>
  <c r="C131" i="5"/>
  <c r="C132" i="5"/>
  <c r="V132" i="5" s="1"/>
  <c r="E132" i="5" s="1"/>
  <c r="X132" i="5" s="1"/>
  <c r="C133" i="5"/>
  <c r="C134" i="5"/>
  <c r="C135" i="5"/>
  <c r="C136" i="5"/>
  <c r="C137" i="5"/>
  <c r="C138" i="5"/>
  <c r="C139" i="5"/>
  <c r="C140" i="5"/>
  <c r="V140" i="5" s="1"/>
  <c r="E140" i="5" s="1"/>
  <c r="X140" i="5" s="1"/>
  <c r="C141" i="5"/>
  <c r="C142" i="5"/>
  <c r="C143" i="5"/>
  <c r="C144" i="5"/>
  <c r="C145" i="5"/>
  <c r="C146" i="5"/>
  <c r="C147" i="5"/>
  <c r="C148" i="5"/>
  <c r="V148" i="5" s="1"/>
  <c r="E148" i="5" s="1"/>
  <c r="X148" i="5" s="1"/>
  <c r="C149" i="5"/>
  <c r="C150" i="5"/>
  <c r="C151" i="5"/>
  <c r="C152" i="5"/>
  <c r="C153" i="5"/>
  <c r="C154" i="5"/>
  <c r="C155" i="5"/>
  <c r="C156" i="5"/>
  <c r="V156" i="5" s="1"/>
  <c r="E156" i="5" s="1"/>
  <c r="X156" i="5" s="1"/>
  <c r="C157" i="5"/>
  <c r="C158" i="5"/>
  <c r="C159" i="5"/>
  <c r="C160" i="5"/>
  <c r="C161" i="5"/>
  <c r="C162" i="5"/>
  <c r="C163" i="5"/>
  <c r="C164" i="5"/>
  <c r="V164" i="5" s="1"/>
  <c r="E164" i="5" s="1"/>
  <c r="X164" i="5" s="1"/>
  <c r="C165" i="5"/>
  <c r="C166" i="5"/>
  <c r="C167" i="5"/>
  <c r="C168" i="5"/>
  <c r="C169" i="5"/>
  <c r="C170" i="5"/>
  <c r="C171" i="5"/>
  <c r="C172" i="5"/>
  <c r="V172" i="5" s="1"/>
  <c r="E172" i="5" s="1"/>
  <c r="X172" i="5" s="1"/>
  <c r="C173" i="5"/>
  <c r="C174" i="5"/>
  <c r="C175" i="5"/>
  <c r="C176" i="5"/>
  <c r="C177" i="5"/>
  <c r="C178" i="5"/>
  <c r="C179" i="5"/>
  <c r="C180" i="5"/>
  <c r="C181" i="5"/>
  <c r="C182" i="5"/>
  <c r="C183" i="5"/>
  <c r="C184" i="5"/>
  <c r="C185" i="5"/>
  <c r="C186" i="5"/>
  <c r="C187" i="5"/>
  <c r="C188" i="5"/>
  <c r="V188" i="5" s="1"/>
  <c r="E188" i="5" s="1"/>
  <c r="X188" i="5" s="1"/>
  <c r="C189" i="5"/>
  <c r="C190" i="5"/>
  <c r="C191" i="5"/>
  <c r="C192" i="5"/>
  <c r="C193" i="5"/>
  <c r="C194" i="5"/>
  <c r="C195" i="5"/>
  <c r="C196" i="5"/>
  <c r="V196" i="5" s="1"/>
  <c r="E196" i="5" s="1"/>
  <c r="X196" i="5" s="1"/>
  <c r="C197" i="5"/>
  <c r="C198" i="5"/>
  <c r="C199" i="5"/>
  <c r="C200" i="5"/>
  <c r="C201" i="5"/>
  <c r="C202" i="5"/>
  <c r="C203" i="5"/>
  <c r="C204" i="5"/>
  <c r="V204" i="5" s="1"/>
  <c r="E204" i="5" s="1"/>
  <c r="X204" i="5" s="1"/>
  <c r="C205" i="5"/>
  <c r="C206" i="5"/>
  <c r="C207" i="5"/>
  <c r="C208" i="5"/>
  <c r="C209" i="5"/>
  <c r="C210" i="5"/>
  <c r="C211" i="5"/>
  <c r="C212" i="5"/>
  <c r="V212" i="5" s="1"/>
  <c r="E212" i="5" s="1"/>
  <c r="X212" i="5" s="1"/>
  <c r="C213" i="5"/>
  <c r="C214" i="5"/>
  <c r="C215" i="5"/>
  <c r="C216" i="5"/>
  <c r="C217" i="5"/>
  <c r="C218" i="5"/>
  <c r="C219" i="5"/>
  <c r="C220" i="5"/>
  <c r="V220" i="5" s="1"/>
  <c r="E220" i="5" s="1"/>
  <c r="X220" i="5" s="1"/>
  <c r="C221" i="5"/>
  <c r="C222" i="5"/>
  <c r="C223" i="5"/>
  <c r="C224" i="5"/>
  <c r="C225" i="5"/>
  <c r="C226" i="5"/>
  <c r="C227" i="5"/>
  <c r="C228" i="5"/>
  <c r="V228" i="5" s="1"/>
  <c r="E228" i="5" s="1"/>
  <c r="X228" i="5" s="1"/>
  <c r="C229" i="5"/>
  <c r="C230" i="5"/>
  <c r="C231" i="5"/>
  <c r="C232" i="5"/>
  <c r="C233" i="5"/>
  <c r="C234" i="5"/>
  <c r="C235" i="5"/>
  <c r="C236" i="5"/>
  <c r="V236" i="5" s="1"/>
  <c r="E236" i="5" s="1"/>
  <c r="X236" i="5" s="1"/>
  <c r="C237" i="5"/>
  <c r="C238" i="5"/>
  <c r="C239" i="5"/>
  <c r="C240" i="5"/>
  <c r="C241" i="5"/>
  <c r="C242" i="5"/>
  <c r="C243" i="5"/>
  <c r="C244" i="5"/>
  <c r="V244" i="5" s="1"/>
  <c r="E244" i="5" s="1"/>
  <c r="X244" i="5" s="1"/>
  <c r="C245" i="5"/>
  <c r="C246" i="5"/>
  <c r="C247" i="5"/>
  <c r="C248" i="5"/>
  <c r="C249" i="5"/>
  <c r="C250" i="5"/>
  <c r="C251" i="5"/>
  <c r="C252" i="5"/>
  <c r="V252" i="5" s="1"/>
  <c r="E252" i="5" s="1"/>
  <c r="X252" i="5" s="1"/>
  <c r="C253" i="5"/>
  <c r="C254" i="5"/>
  <c r="C255" i="5"/>
  <c r="C256" i="5"/>
  <c r="C257" i="5"/>
  <c r="C258" i="5"/>
  <c r="C259" i="5"/>
  <c r="C260" i="5"/>
  <c r="V260" i="5" s="1"/>
  <c r="E260" i="5" s="1"/>
  <c r="X260" i="5" s="1"/>
  <c r="C261" i="5"/>
  <c r="C262" i="5"/>
  <c r="C263" i="5"/>
  <c r="C264" i="5"/>
  <c r="C265" i="5"/>
  <c r="C266" i="5"/>
  <c r="C267" i="5"/>
  <c r="C268" i="5"/>
  <c r="V268" i="5" s="1"/>
  <c r="E268" i="5" s="1"/>
  <c r="X268" i="5" s="1"/>
  <c r="C269" i="5"/>
  <c r="C270" i="5"/>
  <c r="C271" i="5"/>
  <c r="C272" i="5"/>
  <c r="C273" i="5"/>
  <c r="C274" i="5"/>
  <c r="C275" i="5"/>
  <c r="C276" i="5"/>
  <c r="V276" i="5" s="1"/>
  <c r="E276" i="5" s="1"/>
  <c r="X276" i="5" s="1"/>
  <c r="C277" i="5"/>
  <c r="C278" i="5"/>
  <c r="C279" i="5"/>
  <c r="C280" i="5"/>
  <c r="C281" i="5"/>
  <c r="C282" i="5"/>
  <c r="C283" i="5"/>
  <c r="C284" i="5"/>
  <c r="V284" i="5" s="1"/>
  <c r="E284" i="5" s="1"/>
  <c r="X284" i="5" s="1"/>
  <c r="C285" i="5"/>
  <c r="C286" i="5"/>
  <c r="C287" i="5"/>
  <c r="C288" i="5"/>
  <c r="C289" i="5"/>
  <c r="C290" i="5"/>
  <c r="C291" i="5"/>
  <c r="C292" i="5"/>
  <c r="V292" i="5" s="1"/>
  <c r="E292" i="5" s="1"/>
  <c r="X292" i="5" s="1"/>
  <c r="C293" i="5"/>
  <c r="C294" i="5"/>
  <c r="C295" i="5"/>
  <c r="C296" i="5"/>
  <c r="C297" i="5"/>
  <c r="C298" i="5"/>
  <c r="C299" i="5"/>
  <c r="C300" i="5"/>
  <c r="V300" i="5" s="1"/>
  <c r="E300" i="5" s="1"/>
  <c r="X300" i="5" s="1"/>
  <c r="C301" i="5"/>
  <c r="C302" i="5"/>
  <c r="C303" i="5"/>
  <c r="C304" i="5"/>
  <c r="C305" i="5"/>
  <c r="C306" i="5"/>
  <c r="C307" i="5"/>
  <c r="C308" i="5"/>
  <c r="V308" i="5" s="1"/>
  <c r="E308" i="5" s="1"/>
  <c r="X308" i="5" s="1"/>
  <c r="C309" i="5"/>
  <c r="C310" i="5"/>
  <c r="C311" i="5"/>
  <c r="C312" i="5"/>
  <c r="C313" i="5"/>
  <c r="C314" i="5"/>
  <c r="C315" i="5"/>
  <c r="C316" i="5"/>
  <c r="V316" i="5" s="1"/>
  <c r="E316" i="5" s="1"/>
  <c r="X316" i="5" s="1"/>
  <c r="C317" i="5"/>
  <c r="C318" i="5"/>
  <c r="C319" i="5"/>
  <c r="C320" i="5"/>
  <c r="C321" i="5"/>
  <c r="C322" i="5"/>
  <c r="C323" i="5"/>
  <c r="C324" i="5"/>
  <c r="V324" i="5" s="1"/>
  <c r="E324" i="5" s="1"/>
  <c r="X324" i="5" s="1"/>
  <c r="C325" i="5"/>
  <c r="C326" i="5"/>
  <c r="C327" i="5"/>
  <c r="C328" i="5"/>
  <c r="C329" i="5"/>
  <c r="C330" i="5"/>
  <c r="C331" i="5"/>
  <c r="C332" i="5"/>
  <c r="V332" i="5" s="1"/>
  <c r="E332" i="5" s="1"/>
  <c r="X332" i="5" s="1"/>
  <c r="C333" i="5"/>
  <c r="C334" i="5"/>
  <c r="C335" i="5"/>
  <c r="C336" i="5"/>
  <c r="C337" i="5"/>
  <c r="C338" i="5"/>
  <c r="C339" i="5"/>
  <c r="C340" i="5"/>
  <c r="V340" i="5" s="1"/>
  <c r="E340" i="5" s="1"/>
  <c r="X340" i="5" s="1"/>
  <c r="C341" i="5"/>
  <c r="C342" i="5"/>
  <c r="C343" i="5"/>
  <c r="C344" i="5"/>
  <c r="C345" i="5"/>
  <c r="C346" i="5"/>
  <c r="C347" i="5"/>
  <c r="C348" i="5"/>
  <c r="V348" i="5" s="1"/>
  <c r="E348" i="5" s="1"/>
  <c r="X348" i="5" s="1"/>
  <c r="C349" i="5"/>
  <c r="C350" i="5"/>
  <c r="C351" i="5"/>
  <c r="C352" i="5"/>
  <c r="C353" i="5"/>
  <c r="C354" i="5"/>
  <c r="C355" i="5"/>
  <c r="C356" i="5"/>
  <c r="V356" i="5" s="1"/>
  <c r="E356" i="5" s="1"/>
  <c r="X356" i="5" s="1"/>
  <c r="C357" i="5"/>
  <c r="C358" i="5"/>
  <c r="C359" i="5"/>
  <c r="C360" i="5"/>
  <c r="C361" i="5"/>
  <c r="C362" i="5"/>
  <c r="C363" i="5"/>
  <c r="C364" i="5"/>
  <c r="V364" i="5" s="1"/>
  <c r="E364" i="5" s="1"/>
  <c r="X364" i="5" s="1"/>
  <c r="C365" i="5"/>
  <c r="C366" i="5"/>
  <c r="C367" i="5"/>
  <c r="C368" i="5"/>
  <c r="C369" i="5"/>
  <c r="C370" i="5"/>
  <c r="C371" i="5"/>
  <c r="C372" i="5"/>
  <c r="V372" i="5" s="1"/>
  <c r="E372" i="5" s="1"/>
  <c r="X372" i="5" s="1"/>
  <c r="C373" i="5"/>
  <c r="C374" i="5"/>
  <c r="C375" i="5"/>
  <c r="C376" i="5"/>
  <c r="C377" i="5"/>
  <c r="C378" i="5"/>
  <c r="C379" i="5"/>
  <c r="C380" i="5"/>
  <c r="V380" i="5" s="1"/>
  <c r="E380" i="5" s="1"/>
  <c r="X380" i="5" s="1"/>
  <c r="C381" i="5"/>
  <c r="C382" i="5"/>
  <c r="C383" i="5"/>
  <c r="C384" i="5"/>
  <c r="C385" i="5"/>
  <c r="C386" i="5"/>
  <c r="C387" i="5"/>
  <c r="C388" i="5"/>
  <c r="V388" i="5" s="1"/>
  <c r="E388" i="5" s="1"/>
  <c r="X388" i="5" s="1"/>
  <c r="C389" i="5"/>
  <c r="C390" i="5"/>
  <c r="C391" i="5"/>
  <c r="C392" i="5"/>
  <c r="C393" i="5"/>
  <c r="C394" i="5"/>
  <c r="C395" i="5"/>
  <c r="C396" i="5"/>
  <c r="V396" i="5" s="1"/>
  <c r="E396" i="5" s="1"/>
  <c r="X396" i="5" s="1"/>
  <c r="C397" i="5"/>
  <c r="C398" i="5"/>
  <c r="C399" i="5"/>
  <c r="C400" i="5"/>
  <c r="C401" i="5"/>
  <c r="C402" i="5"/>
  <c r="C403" i="5"/>
  <c r="C404" i="5"/>
  <c r="V404" i="5" s="1"/>
  <c r="E404" i="5" s="1"/>
  <c r="X404" i="5" s="1"/>
  <c r="C405" i="5"/>
  <c r="C406" i="5"/>
  <c r="C407" i="5"/>
  <c r="C408" i="5"/>
  <c r="C409" i="5"/>
  <c r="C410" i="5"/>
  <c r="C411" i="5"/>
  <c r="C412" i="5"/>
  <c r="V412" i="5" s="1"/>
  <c r="E412" i="5" s="1"/>
  <c r="X412" i="5" s="1"/>
  <c r="C413" i="5"/>
  <c r="C414" i="5"/>
  <c r="C415" i="5"/>
  <c r="C416" i="5"/>
  <c r="C417" i="5"/>
  <c r="C418" i="5"/>
  <c r="C419" i="5"/>
  <c r="C420" i="5"/>
  <c r="V420" i="5" s="1"/>
  <c r="E420" i="5" s="1"/>
  <c r="X420" i="5" s="1"/>
  <c r="C421" i="5"/>
  <c r="C422" i="5"/>
  <c r="C423" i="5"/>
  <c r="C424" i="5"/>
  <c r="C425" i="5"/>
  <c r="C426" i="5"/>
  <c r="C427" i="5"/>
  <c r="C428" i="5"/>
  <c r="V428" i="5" s="1"/>
  <c r="E428" i="5" s="1"/>
  <c r="X428" i="5" s="1"/>
  <c r="C429" i="5"/>
  <c r="C430" i="5"/>
  <c r="C431" i="5"/>
  <c r="C432" i="5"/>
  <c r="C433" i="5"/>
  <c r="C434" i="5"/>
  <c r="C435" i="5"/>
  <c r="C436" i="5"/>
  <c r="V436" i="5" s="1"/>
  <c r="E436" i="5" s="1"/>
  <c r="X436" i="5" s="1"/>
  <c r="C437" i="5"/>
  <c r="C438" i="5"/>
  <c r="C439" i="5"/>
  <c r="C440" i="5"/>
  <c r="C441" i="5"/>
  <c r="C442" i="5"/>
  <c r="C443" i="5"/>
  <c r="C444" i="5"/>
  <c r="V444" i="5" s="1"/>
  <c r="E444" i="5" s="1"/>
  <c r="X444" i="5" s="1"/>
  <c r="C445" i="5"/>
  <c r="C446" i="5"/>
  <c r="C447" i="5"/>
  <c r="C448" i="5"/>
  <c r="C449" i="5"/>
  <c r="C450" i="5"/>
  <c r="C451" i="5"/>
  <c r="C452" i="5"/>
  <c r="V452" i="5" s="1"/>
  <c r="E452" i="5" s="1"/>
  <c r="X452" i="5" s="1"/>
  <c r="C453" i="5"/>
  <c r="C454" i="5"/>
  <c r="C455" i="5"/>
  <c r="C456" i="5"/>
  <c r="C457" i="5"/>
  <c r="C458" i="5"/>
  <c r="C459" i="5"/>
  <c r="C460" i="5"/>
  <c r="V460" i="5" s="1"/>
  <c r="E460" i="5" s="1"/>
  <c r="X460" i="5" s="1"/>
  <c r="C461" i="5"/>
  <c r="C462" i="5"/>
  <c r="C463" i="5"/>
  <c r="C464" i="5"/>
  <c r="C465" i="5"/>
  <c r="C466" i="5"/>
  <c r="C467" i="5"/>
  <c r="C468" i="5"/>
  <c r="V468" i="5" s="1"/>
  <c r="E468" i="5" s="1"/>
  <c r="X468" i="5" s="1"/>
  <c r="C469" i="5"/>
  <c r="C470" i="5"/>
  <c r="C471" i="5"/>
  <c r="C472" i="5"/>
  <c r="C473" i="5"/>
  <c r="C474" i="5"/>
  <c r="C475" i="5"/>
  <c r="C476" i="5"/>
  <c r="V476" i="5" s="1"/>
  <c r="E476" i="5" s="1"/>
  <c r="X476" i="5" s="1"/>
  <c r="C477" i="5"/>
  <c r="C478" i="5"/>
  <c r="C479" i="5"/>
  <c r="C480" i="5"/>
  <c r="C481" i="5"/>
  <c r="C482" i="5"/>
  <c r="C483" i="5"/>
  <c r="C484" i="5"/>
  <c r="V484" i="5" s="1"/>
  <c r="E484" i="5" s="1"/>
  <c r="X484" i="5" s="1"/>
  <c r="C485" i="5"/>
  <c r="C486" i="5"/>
  <c r="C487" i="5"/>
  <c r="C488" i="5"/>
  <c r="C489" i="5"/>
  <c r="C490" i="5"/>
  <c r="C491" i="5"/>
  <c r="C492" i="5"/>
  <c r="V492" i="5" s="1"/>
  <c r="E492" i="5" s="1"/>
  <c r="X492" i="5" s="1"/>
  <c r="C493" i="5"/>
  <c r="C494" i="5"/>
  <c r="C495" i="5"/>
  <c r="C496" i="5"/>
  <c r="C497" i="5"/>
  <c r="C498" i="5"/>
  <c r="C499" i="5"/>
  <c r="C500" i="5"/>
  <c r="V500" i="5" s="1"/>
  <c r="E500" i="5" s="1"/>
  <c r="X500" i="5" s="1"/>
  <c r="C501" i="5"/>
  <c r="C502" i="5"/>
  <c r="C503" i="5"/>
  <c r="C504" i="5"/>
  <c r="C505" i="5"/>
  <c r="C506" i="5"/>
  <c r="C507" i="5"/>
  <c r="C508" i="5"/>
  <c r="V508" i="5" s="1"/>
  <c r="E508" i="5" s="1"/>
  <c r="X508" i="5" s="1"/>
  <c r="C509" i="5"/>
  <c r="C510" i="5"/>
  <c r="C511" i="5"/>
  <c r="C512" i="5"/>
  <c r="C513" i="5"/>
  <c r="C514" i="5"/>
  <c r="C515" i="5"/>
  <c r="C516" i="5"/>
  <c r="V516" i="5" s="1"/>
  <c r="E516" i="5" s="1"/>
  <c r="X516" i="5" s="1"/>
  <c r="C517" i="5"/>
  <c r="C518" i="5"/>
  <c r="C519" i="5"/>
  <c r="C520" i="5"/>
  <c r="C521" i="5"/>
  <c r="C522" i="5"/>
  <c r="C523" i="5"/>
  <c r="C524" i="5"/>
  <c r="V524" i="5" s="1"/>
  <c r="E524" i="5" s="1"/>
  <c r="X524" i="5" s="1"/>
  <c r="C525" i="5"/>
  <c r="C526" i="5"/>
  <c r="C527" i="5"/>
  <c r="C528" i="5"/>
  <c r="C529" i="5"/>
  <c r="C530" i="5"/>
  <c r="C531" i="5"/>
  <c r="C532" i="5"/>
  <c r="V532" i="5" s="1"/>
  <c r="E532" i="5" s="1"/>
  <c r="X532" i="5" s="1"/>
  <c r="C533" i="5"/>
  <c r="C534" i="5"/>
  <c r="C535" i="5"/>
  <c r="C536" i="5"/>
  <c r="C537" i="5"/>
  <c r="C538" i="5"/>
  <c r="C539" i="5"/>
  <c r="C540" i="5"/>
  <c r="V540" i="5" s="1"/>
  <c r="E540" i="5" s="1"/>
  <c r="X540" i="5" s="1"/>
  <c r="C541" i="5"/>
  <c r="C542" i="5"/>
  <c r="C543" i="5"/>
  <c r="C544" i="5"/>
  <c r="C545" i="5"/>
  <c r="C546" i="5"/>
  <c r="C547" i="5"/>
  <c r="C548" i="5"/>
  <c r="V548" i="5" s="1"/>
  <c r="E548" i="5" s="1"/>
  <c r="X548" i="5" s="1"/>
  <c r="C549" i="5"/>
  <c r="C550" i="5"/>
  <c r="C551" i="5"/>
  <c r="C552" i="5"/>
  <c r="C553" i="5"/>
  <c r="C554" i="5"/>
  <c r="C555" i="5"/>
  <c r="C556" i="5"/>
  <c r="V556" i="5" s="1"/>
  <c r="E556" i="5" s="1"/>
  <c r="X556" i="5" s="1"/>
  <c r="C557" i="5"/>
  <c r="C558" i="5"/>
  <c r="C559" i="5"/>
  <c r="C560" i="5"/>
  <c r="C561" i="5"/>
  <c r="C562" i="5"/>
  <c r="C563" i="5"/>
  <c r="C564" i="5"/>
  <c r="V564" i="5" s="1"/>
  <c r="E564" i="5" s="1"/>
  <c r="X564" i="5" s="1"/>
  <c r="C565" i="5"/>
  <c r="C566" i="5"/>
  <c r="C567" i="5"/>
  <c r="C568" i="5"/>
  <c r="C569" i="5"/>
  <c r="C570" i="5"/>
  <c r="C571" i="5"/>
  <c r="C572" i="5"/>
  <c r="V572" i="5" s="1"/>
  <c r="E572" i="5" s="1"/>
  <c r="X572" i="5" s="1"/>
  <c r="C573" i="5"/>
  <c r="C574" i="5"/>
  <c r="C575" i="5"/>
  <c r="C576" i="5"/>
  <c r="C577" i="5"/>
  <c r="C578" i="5"/>
  <c r="C579" i="5"/>
  <c r="C580" i="5"/>
  <c r="V580" i="5" s="1"/>
  <c r="E580" i="5" s="1"/>
  <c r="X580" i="5" s="1"/>
  <c r="C581" i="5"/>
  <c r="C582" i="5"/>
  <c r="C583" i="5"/>
  <c r="C584" i="5"/>
  <c r="C585" i="5"/>
  <c r="C586" i="5"/>
  <c r="C587" i="5"/>
  <c r="C588" i="5"/>
  <c r="V588" i="5" s="1"/>
  <c r="E588" i="5" s="1"/>
  <c r="X588" i="5" s="1"/>
  <c r="C589" i="5"/>
  <c r="C590" i="5"/>
  <c r="C591" i="5"/>
  <c r="C592" i="5"/>
  <c r="C593" i="5"/>
  <c r="C594" i="5"/>
  <c r="C595" i="5"/>
  <c r="C596" i="5"/>
  <c r="V596" i="5" s="1"/>
  <c r="E596" i="5" s="1"/>
  <c r="X596" i="5" s="1"/>
  <c r="C597" i="5"/>
  <c r="C598" i="5"/>
  <c r="C599" i="5"/>
  <c r="C600" i="5"/>
  <c r="C601" i="5"/>
  <c r="C602" i="5"/>
  <c r="C603" i="5"/>
  <c r="C604" i="5"/>
  <c r="V604" i="5" s="1"/>
  <c r="E604" i="5" s="1"/>
  <c r="X604" i="5" s="1"/>
  <c r="C605" i="5"/>
  <c r="C606" i="5"/>
  <c r="C607" i="5"/>
  <c r="C608" i="5"/>
  <c r="C609" i="5"/>
  <c r="C610" i="5"/>
  <c r="C611" i="5"/>
  <c r="C612" i="5"/>
  <c r="V612" i="5" s="1"/>
  <c r="E612" i="5" s="1"/>
  <c r="X612" i="5" s="1"/>
  <c r="C613" i="5"/>
  <c r="C614" i="5"/>
  <c r="C615" i="5"/>
  <c r="C616" i="5"/>
  <c r="C617" i="5"/>
  <c r="C618" i="5"/>
  <c r="C619" i="5"/>
  <c r="C620" i="5"/>
  <c r="V620" i="5" s="1"/>
  <c r="E620" i="5" s="1"/>
  <c r="X620" i="5" s="1"/>
  <c r="C621" i="5"/>
  <c r="C622" i="5"/>
  <c r="C623" i="5"/>
  <c r="C624" i="5"/>
  <c r="C625" i="5"/>
  <c r="C626" i="5"/>
  <c r="C627" i="5"/>
  <c r="C628" i="5"/>
  <c r="V628" i="5" s="1"/>
  <c r="E628" i="5" s="1"/>
  <c r="X628" i="5" s="1"/>
  <c r="C629" i="5"/>
  <c r="C630" i="5"/>
  <c r="C631" i="5"/>
  <c r="C632" i="5"/>
  <c r="C633" i="5"/>
  <c r="C634" i="5"/>
  <c r="C635" i="5"/>
  <c r="C636" i="5"/>
  <c r="V636" i="5" s="1"/>
  <c r="E636" i="5" s="1"/>
  <c r="X636" i="5" s="1"/>
  <c r="C637" i="5"/>
  <c r="C638" i="5"/>
  <c r="C639" i="5"/>
  <c r="C640" i="5"/>
  <c r="C641" i="5"/>
  <c r="C642" i="5"/>
  <c r="C643" i="5"/>
  <c r="C644" i="5"/>
  <c r="V644" i="5" s="1"/>
  <c r="E644" i="5" s="1"/>
  <c r="X644" i="5" s="1"/>
  <c r="C645" i="5"/>
  <c r="C646" i="5"/>
  <c r="C647" i="5"/>
  <c r="C648" i="5"/>
  <c r="C649" i="5"/>
  <c r="C650" i="5"/>
  <c r="C651" i="5"/>
  <c r="C652" i="5"/>
  <c r="V652" i="5" s="1"/>
  <c r="E652" i="5" s="1"/>
  <c r="X652" i="5" s="1"/>
  <c r="C653" i="5"/>
  <c r="C654" i="5"/>
  <c r="C655" i="5"/>
  <c r="C656" i="5"/>
  <c r="C657" i="5"/>
  <c r="C658" i="5"/>
  <c r="C659" i="5"/>
  <c r="C660" i="5"/>
  <c r="V660" i="5" s="1"/>
  <c r="E660" i="5" s="1"/>
  <c r="X660" i="5" s="1"/>
  <c r="C661" i="5"/>
  <c r="C662" i="5"/>
  <c r="C663" i="5"/>
  <c r="C664" i="5"/>
  <c r="C665" i="5"/>
  <c r="C666" i="5"/>
  <c r="C667" i="5"/>
  <c r="C668" i="5"/>
  <c r="V668" i="5" s="1"/>
  <c r="E668" i="5" s="1"/>
  <c r="X668" i="5" s="1"/>
  <c r="C669" i="5"/>
  <c r="C670" i="5"/>
  <c r="C671" i="5"/>
  <c r="C672" i="5"/>
  <c r="C673" i="5"/>
  <c r="C674" i="5"/>
  <c r="C675" i="5"/>
  <c r="C676" i="5"/>
  <c r="V676" i="5" s="1"/>
  <c r="E676" i="5" s="1"/>
  <c r="X676" i="5" s="1"/>
  <c r="C677" i="5"/>
  <c r="C678" i="5"/>
  <c r="C679" i="5"/>
  <c r="C680" i="5"/>
  <c r="C681" i="5"/>
  <c r="C682" i="5"/>
  <c r="C683" i="5"/>
  <c r="C684" i="5"/>
  <c r="V684" i="5" s="1"/>
  <c r="E684" i="5" s="1"/>
  <c r="C685" i="5"/>
  <c r="C686" i="5"/>
  <c r="C687" i="5"/>
  <c r="C688" i="5"/>
  <c r="C689" i="5"/>
  <c r="C690" i="5"/>
  <c r="C691" i="5"/>
  <c r="C692" i="5"/>
  <c r="V692" i="5" s="1"/>
  <c r="E692" i="5" s="1"/>
  <c r="X692" i="5" s="1"/>
  <c r="C693" i="5"/>
  <c r="C694" i="5"/>
  <c r="C695" i="5"/>
  <c r="C696" i="5"/>
  <c r="C697" i="5"/>
  <c r="C698" i="5"/>
  <c r="C699" i="5"/>
  <c r="C700" i="5"/>
  <c r="V700" i="5" s="1"/>
  <c r="E700" i="5" s="1"/>
  <c r="X700" i="5" s="1"/>
  <c r="C701" i="5"/>
  <c r="C702" i="5"/>
  <c r="C703" i="5"/>
  <c r="C704" i="5"/>
  <c r="C705" i="5"/>
  <c r="C706" i="5"/>
  <c r="C707" i="5"/>
  <c r="C708" i="5"/>
  <c r="V708" i="5" s="1"/>
  <c r="E708" i="5" s="1"/>
  <c r="X708" i="5" s="1"/>
  <c r="C709" i="5"/>
  <c r="C710" i="5"/>
  <c r="C711" i="5"/>
  <c r="C712" i="5"/>
  <c r="C713" i="5"/>
  <c r="C714" i="5"/>
  <c r="C715" i="5"/>
  <c r="C716" i="5"/>
  <c r="V716" i="5" s="1"/>
  <c r="E716" i="5" s="1"/>
  <c r="X716" i="5" s="1"/>
  <c r="C717" i="5"/>
  <c r="C718" i="5"/>
  <c r="C719" i="5"/>
  <c r="C720" i="5"/>
  <c r="C721" i="5"/>
  <c r="C722" i="5"/>
  <c r="C723" i="5"/>
  <c r="C724" i="5"/>
  <c r="V724" i="5" s="1"/>
  <c r="E724" i="5" s="1"/>
  <c r="X724" i="5" s="1"/>
  <c r="C725" i="5"/>
  <c r="C726" i="5"/>
  <c r="C727" i="5"/>
  <c r="C728" i="5"/>
  <c r="C729" i="5"/>
  <c r="C730" i="5"/>
  <c r="C731" i="5"/>
  <c r="C732" i="5"/>
  <c r="V732" i="5" s="1"/>
  <c r="E732" i="5" s="1"/>
  <c r="X732" i="5" s="1"/>
  <c r="C733" i="5"/>
  <c r="C734" i="5"/>
  <c r="C735" i="5"/>
  <c r="C736" i="5"/>
  <c r="C737" i="5"/>
  <c r="C738" i="5"/>
  <c r="C739" i="5"/>
  <c r="C740" i="5"/>
  <c r="V740" i="5" s="1"/>
  <c r="E740" i="5" s="1"/>
  <c r="X740" i="5" s="1"/>
  <c r="C741" i="5"/>
  <c r="C742" i="5"/>
  <c r="C743" i="5"/>
  <c r="C744" i="5"/>
  <c r="C745" i="5"/>
  <c r="C746" i="5"/>
  <c r="C747" i="5"/>
  <c r="C748" i="5"/>
  <c r="V748" i="5" s="1"/>
  <c r="E748" i="5" s="1"/>
  <c r="X748" i="5" s="1"/>
  <c r="C749" i="5"/>
  <c r="C750" i="5"/>
  <c r="C751" i="5"/>
  <c r="C752" i="5"/>
  <c r="C753" i="5"/>
  <c r="C754" i="5"/>
  <c r="C755" i="5"/>
  <c r="C756" i="5"/>
  <c r="V756" i="5" s="1"/>
  <c r="E756" i="5" s="1"/>
  <c r="X756" i="5" s="1"/>
  <c r="C757" i="5"/>
  <c r="C758" i="5"/>
  <c r="C759" i="5"/>
  <c r="C760" i="5"/>
  <c r="C761" i="5"/>
  <c r="C762" i="5"/>
  <c r="C763" i="5"/>
  <c r="C764" i="5"/>
  <c r="V764" i="5" s="1"/>
  <c r="E764" i="5" s="1"/>
  <c r="X764" i="5" s="1"/>
  <c r="C765" i="5"/>
  <c r="C766" i="5"/>
  <c r="C767" i="5"/>
  <c r="C768" i="5"/>
  <c r="C769" i="5"/>
  <c r="C770" i="5"/>
  <c r="C771" i="5"/>
  <c r="C772" i="5"/>
  <c r="V772" i="5" s="1"/>
  <c r="E772" i="5" s="1"/>
  <c r="X772" i="5" s="1"/>
  <c r="C773" i="5"/>
  <c r="C774" i="5"/>
  <c r="C775" i="5"/>
  <c r="C776" i="5"/>
  <c r="C777" i="5"/>
  <c r="C778" i="5"/>
  <c r="C779" i="5"/>
  <c r="C780" i="5"/>
  <c r="V780" i="5" s="1"/>
  <c r="E780" i="5" s="1"/>
  <c r="X780" i="5" s="1"/>
  <c r="C781" i="5"/>
  <c r="C782" i="5"/>
  <c r="C783" i="5"/>
  <c r="C784" i="5"/>
  <c r="C785" i="5"/>
  <c r="C786" i="5"/>
  <c r="C787" i="5"/>
  <c r="C788" i="5"/>
  <c r="V788" i="5" s="1"/>
  <c r="E788" i="5" s="1"/>
  <c r="X788" i="5" s="1"/>
  <c r="C789" i="5"/>
  <c r="C790" i="5"/>
  <c r="C791" i="5"/>
  <c r="C792" i="5"/>
  <c r="C793" i="5"/>
  <c r="C794" i="5"/>
  <c r="C795" i="5"/>
  <c r="C796" i="5"/>
  <c r="C797" i="5"/>
  <c r="C798" i="5"/>
  <c r="C799" i="5"/>
  <c r="C800" i="5"/>
  <c r="C801" i="5"/>
  <c r="C802" i="5"/>
  <c r="C803" i="5"/>
  <c r="C804" i="5"/>
  <c r="V804" i="5" s="1"/>
  <c r="E804" i="5" s="1"/>
  <c r="X804" i="5" s="1"/>
  <c r="C805" i="5"/>
  <c r="C806" i="5"/>
  <c r="C807" i="5"/>
  <c r="C808" i="5"/>
  <c r="C809" i="5"/>
  <c r="C810" i="5"/>
  <c r="C811" i="5"/>
  <c r="C812" i="5"/>
  <c r="V812" i="5" s="1"/>
  <c r="E812" i="5" s="1"/>
  <c r="X812" i="5" s="1"/>
  <c r="C813" i="5"/>
  <c r="C814" i="5"/>
  <c r="C815" i="5"/>
  <c r="C816" i="5"/>
  <c r="C817" i="5"/>
  <c r="C818" i="5"/>
  <c r="C819" i="5"/>
  <c r="C820" i="5"/>
  <c r="V820" i="5" s="1"/>
  <c r="E820" i="5" s="1"/>
  <c r="X820" i="5" s="1"/>
  <c r="C821" i="5"/>
  <c r="C822" i="5"/>
  <c r="C823" i="5"/>
  <c r="C824" i="5"/>
  <c r="C825" i="5"/>
  <c r="C826" i="5"/>
  <c r="C827" i="5"/>
  <c r="C828" i="5"/>
  <c r="V828" i="5" s="1"/>
  <c r="E828" i="5" s="1"/>
  <c r="X828" i="5" s="1"/>
  <c r="C829" i="5"/>
  <c r="C830" i="5"/>
  <c r="C831" i="5"/>
  <c r="C832" i="5"/>
  <c r="C833" i="5"/>
  <c r="C834" i="5"/>
  <c r="C835" i="5"/>
  <c r="C836" i="5"/>
  <c r="V836" i="5" s="1"/>
  <c r="E836" i="5" s="1"/>
  <c r="X836" i="5" s="1"/>
  <c r="C837" i="5"/>
  <c r="C838" i="5"/>
  <c r="C839" i="5"/>
  <c r="C840" i="5"/>
  <c r="C841" i="5"/>
  <c r="C842" i="5"/>
  <c r="C843" i="5"/>
  <c r="C844" i="5"/>
  <c r="C845" i="5"/>
  <c r="C846" i="5"/>
  <c r="C847" i="5"/>
  <c r="C848" i="5"/>
  <c r="C849" i="5"/>
  <c r="C850" i="5"/>
  <c r="C851" i="5"/>
  <c r="C852" i="5"/>
  <c r="V852" i="5" s="1"/>
  <c r="E852" i="5" s="1"/>
  <c r="X852" i="5" s="1"/>
  <c r="C853" i="5"/>
  <c r="C854" i="5"/>
  <c r="C855" i="5"/>
  <c r="C856" i="5"/>
  <c r="C857" i="5"/>
  <c r="C858" i="5"/>
  <c r="C859" i="5"/>
  <c r="C860" i="5"/>
  <c r="V860" i="5" s="1"/>
  <c r="E860" i="5" s="1"/>
  <c r="X860" i="5" s="1"/>
  <c r="C861" i="5"/>
  <c r="C862" i="5"/>
  <c r="C863" i="5"/>
  <c r="C864" i="5"/>
  <c r="C865" i="5"/>
  <c r="C866" i="5"/>
  <c r="C867" i="5"/>
  <c r="C868" i="5"/>
  <c r="V868" i="5" s="1"/>
  <c r="E868" i="5" s="1"/>
  <c r="X868" i="5" s="1"/>
  <c r="C869" i="5"/>
  <c r="C870" i="5"/>
  <c r="C871" i="5"/>
  <c r="C872" i="5"/>
  <c r="C873" i="5"/>
  <c r="C874" i="5"/>
  <c r="C875" i="5"/>
  <c r="C876" i="5"/>
  <c r="V876" i="5" s="1"/>
  <c r="E876" i="5" s="1"/>
  <c r="X876" i="5" s="1"/>
  <c r="C877" i="5"/>
  <c r="C878" i="5"/>
  <c r="C879" i="5"/>
  <c r="C880" i="5"/>
  <c r="C881" i="5"/>
  <c r="C882" i="5"/>
  <c r="C883" i="5"/>
  <c r="C884" i="5"/>
  <c r="C885" i="5"/>
  <c r="C886" i="5"/>
  <c r="C887" i="5"/>
  <c r="C888" i="5"/>
  <c r="C889" i="5"/>
  <c r="C890" i="5"/>
  <c r="C891" i="5"/>
  <c r="C892" i="5"/>
  <c r="V892" i="5" s="1"/>
  <c r="E892" i="5" s="1"/>
  <c r="X892" i="5" s="1"/>
  <c r="C893" i="5"/>
  <c r="C894" i="5"/>
  <c r="C895" i="5"/>
  <c r="C896" i="5"/>
  <c r="C897" i="5"/>
  <c r="C898" i="5"/>
  <c r="C899" i="5"/>
  <c r="C900" i="5"/>
  <c r="V900" i="5" s="1"/>
  <c r="E900" i="5" s="1"/>
  <c r="X900" i="5" s="1"/>
  <c r="C901" i="5"/>
  <c r="C902" i="5"/>
  <c r="C903" i="5"/>
  <c r="C904" i="5"/>
  <c r="C905" i="5"/>
  <c r="C906" i="5"/>
  <c r="C907" i="5"/>
  <c r="C908" i="5"/>
  <c r="V908" i="5" s="1"/>
  <c r="E908" i="5" s="1"/>
  <c r="X908" i="5" s="1"/>
  <c r="C909" i="5"/>
  <c r="C910" i="5"/>
  <c r="C911" i="5"/>
  <c r="C912" i="5"/>
  <c r="C913" i="5"/>
  <c r="C914" i="5"/>
  <c r="C915" i="5"/>
  <c r="C916" i="5"/>
  <c r="V916" i="5" s="1"/>
  <c r="E916" i="5" s="1"/>
  <c r="X916" i="5" s="1"/>
  <c r="C917" i="5"/>
  <c r="C918" i="5"/>
  <c r="C919" i="5"/>
  <c r="C920" i="5"/>
  <c r="C921" i="5"/>
  <c r="C922" i="5"/>
  <c r="C923" i="5"/>
  <c r="C924" i="5"/>
  <c r="V924" i="5" s="1"/>
  <c r="E924" i="5" s="1"/>
  <c r="X924" i="5" s="1"/>
  <c r="C925" i="5"/>
  <c r="C926" i="5"/>
  <c r="C927" i="5"/>
  <c r="C928" i="5"/>
  <c r="C929" i="5"/>
  <c r="C930" i="5"/>
  <c r="C931" i="5"/>
  <c r="C932" i="5"/>
  <c r="V932" i="5" s="1"/>
  <c r="E932" i="5" s="1"/>
  <c r="X932" i="5" s="1"/>
  <c r="C933" i="5"/>
  <c r="C934" i="5"/>
  <c r="C935" i="5"/>
  <c r="C936" i="5"/>
  <c r="C937" i="5"/>
  <c r="C938" i="5"/>
  <c r="C939" i="5"/>
  <c r="C940" i="5"/>
  <c r="V940" i="5" s="1"/>
  <c r="E940" i="5" s="1"/>
  <c r="X940" i="5" s="1"/>
  <c r="C941" i="5"/>
  <c r="C942" i="5"/>
  <c r="C943" i="5"/>
  <c r="C944" i="5"/>
  <c r="C945" i="5"/>
  <c r="C946" i="5"/>
  <c r="C947" i="5"/>
  <c r="C948" i="5"/>
  <c r="C949" i="5"/>
  <c r="C950" i="5"/>
  <c r="C951" i="5"/>
  <c r="C952" i="5"/>
  <c r="C953" i="5"/>
  <c r="C954" i="5"/>
  <c r="C955" i="5"/>
  <c r="C956" i="5"/>
  <c r="V956" i="5" s="1"/>
  <c r="E956" i="5" s="1"/>
  <c r="X956" i="5" s="1"/>
  <c r="C957" i="5"/>
  <c r="C958" i="5"/>
  <c r="C959" i="5"/>
  <c r="C960" i="5"/>
  <c r="C961" i="5"/>
  <c r="C962" i="5"/>
  <c r="C963" i="5"/>
  <c r="C964" i="5"/>
  <c r="V964" i="5" s="1"/>
  <c r="E964" i="5" s="1"/>
  <c r="X964" i="5" s="1"/>
  <c r="C965" i="5"/>
  <c r="C966" i="5"/>
  <c r="C967" i="5"/>
  <c r="C968" i="5"/>
  <c r="C969" i="5"/>
  <c r="C970" i="5"/>
  <c r="C971" i="5"/>
  <c r="C972" i="5"/>
  <c r="V972" i="5" s="1"/>
  <c r="E972" i="5" s="1"/>
  <c r="X972" i="5" s="1"/>
  <c r="C973" i="5"/>
  <c r="C974" i="5"/>
  <c r="C975" i="5"/>
  <c r="C976" i="5"/>
  <c r="C977" i="5"/>
  <c r="C978" i="5"/>
  <c r="C979" i="5"/>
  <c r="C980" i="5"/>
  <c r="V980" i="5" s="1"/>
  <c r="E980" i="5" s="1"/>
  <c r="X980" i="5" s="1"/>
  <c r="C981" i="5"/>
  <c r="C982" i="5"/>
  <c r="C983" i="5"/>
  <c r="C984" i="5"/>
  <c r="C985" i="5"/>
  <c r="C986" i="5"/>
  <c r="C987" i="5"/>
  <c r="C988" i="5"/>
  <c r="V988" i="5" s="1"/>
  <c r="E988" i="5" s="1"/>
  <c r="C989" i="5"/>
  <c r="C990" i="5"/>
  <c r="C991" i="5"/>
  <c r="C992" i="5"/>
  <c r="C993" i="5"/>
  <c r="C994" i="5"/>
  <c r="C995" i="5"/>
  <c r="C996" i="5"/>
  <c r="V996" i="5" s="1"/>
  <c r="E996" i="5" s="1"/>
  <c r="X996" i="5" s="1"/>
  <c r="C997" i="5"/>
  <c r="C998" i="5"/>
  <c r="C999" i="5"/>
  <c r="C1000" i="5"/>
  <c r="C1001" i="5"/>
  <c r="C1002" i="5"/>
  <c r="C1003" i="5"/>
  <c r="C1004" i="5"/>
  <c r="V1004" i="5" s="1"/>
  <c r="E1004" i="5" s="1"/>
  <c r="X1004" i="5" s="1"/>
  <c r="C1005" i="5"/>
  <c r="C1006" i="5"/>
  <c r="C1007" i="5"/>
  <c r="C1008" i="5"/>
  <c r="C1009" i="5"/>
  <c r="C1010" i="5"/>
  <c r="C1011" i="5"/>
  <c r="C1012" i="5"/>
  <c r="V1012" i="5" s="1"/>
  <c r="E1012" i="5" s="1"/>
  <c r="X1012" i="5" s="1"/>
  <c r="C1013" i="5"/>
  <c r="C1014" i="5"/>
  <c r="C1015" i="5"/>
  <c r="C1016" i="5"/>
  <c r="C1017" i="5"/>
  <c r="C1018" i="5"/>
  <c r="C1019" i="5"/>
  <c r="C1020" i="5"/>
  <c r="V1020" i="5" s="1"/>
  <c r="E1020" i="5" s="1"/>
  <c r="X1020" i="5" s="1"/>
  <c r="C1021" i="5"/>
  <c r="C1022" i="5"/>
  <c r="C1023" i="5"/>
  <c r="C1024" i="5"/>
  <c r="C1025" i="5"/>
  <c r="C1026" i="5"/>
  <c r="C1027" i="5"/>
  <c r="C1028" i="5"/>
  <c r="V1028" i="5" s="1"/>
  <c r="E1028" i="5" s="1"/>
  <c r="X1028" i="5" s="1"/>
  <c r="C1029" i="5"/>
  <c r="C1030" i="5"/>
  <c r="C1031" i="5"/>
  <c r="C1032" i="5"/>
  <c r="C1033" i="5"/>
  <c r="C1034" i="5"/>
  <c r="C1035" i="5"/>
  <c r="C1036" i="5"/>
  <c r="V1036" i="5" s="1"/>
  <c r="E1036" i="5" s="1"/>
  <c r="X1036" i="5" s="1"/>
  <c r="C1037" i="5"/>
  <c r="C1038" i="5"/>
  <c r="C1039" i="5"/>
  <c r="C1040" i="5"/>
  <c r="C1041" i="5"/>
  <c r="C1042" i="5"/>
  <c r="C1043" i="5"/>
  <c r="C1044" i="5"/>
  <c r="V1044" i="5" s="1"/>
  <c r="E1044" i="5" s="1"/>
  <c r="X1044" i="5" s="1"/>
  <c r="C1045" i="5"/>
  <c r="C1046" i="5"/>
  <c r="C1047" i="5"/>
  <c r="C1048" i="5"/>
  <c r="C1049" i="5"/>
  <c r="C1050" i="5"/>
  <c r="C1051" i="5"/>
  <c r="C1052" i="5"/>
  <c r="C1053" i="5"/>
  <c r="C1054" i="5"/>
  <c r="C1055" i="5"/>
  <c r="C1056" i="5"/>
  <c r="C1057" i="5"/>
  <c r="C1058" i="5"/>
  <c r="C1059" i="5"/>
  <c r="C1060" i="5"/>
  <c r="V1060" i="5" s="1"/>
  <c r="E1060" i="5" s="1"/>
  <c r="X1060" i="5" s="1"/>
  <c r="C1061" i="5"/>
  <c r="C1062" i="5"/>
  <c r="C1063" i="5"/>
  <c r="C1064" i="5"/>
  <c r="C1065" i="5"/>
  <c r="C1066" i="5"/>
  <c r="C1067" i="5"/>
  <c r="C1068" i="5"/>
  <c r="V1068" i="5" s="1"/>
  <c r="E1068" i="5" s="1"/>
  <c r="X1068" i="5" s="1"/>
  <c r="C1069" i="5"/>
  <c r="C1070" i="5"/>
  <c r="C1071" i="5"/>
  <c r="C1072" i="5"/>
  <c r="C1073" i="5"/>
  <c r="C1074" i="5"/>
  <c r="C1075" i="5"/>
  <c r="C1076" i="5"/>
  <c r="V1076" i="5" s="1"/>
  <c r="E1076" i="5" s="1"/>
  <c r="X1076" i="5" s="1"/>
  <c r="C1077" i="5"/>
  <c r="C1078" i="5"/>
  <c r="C1079" i="5"/>
  <c r="C1080" i="5"/>
  <c r="C1081" i="5"/>
  <c r="C1082" i="5"/>
  <c r="C1083" i="5"/>
  <c r="C1084" i="5"/>
  <c r="V1084" i="5" s="1"/>
  <c r="E1084" i="5" s="1"/>
  <c r="X1084" i="5" s="1"/>
  <c r="C1085" i="5"/>
  <c r="C1086" i="5"/>
  <c r="C1087" i="5"/>
  <c r="C1088" i="5"/>
  <c r="C1089" i="5"/>
  <c r="C1090" i="5"/>
  <c r="C1091" i="5"/>
  <c r="C1092" i="5"/>
  <c r="V1092" i="5" s="1"/>
  <c r="E1092" i="5" s="1"/>
  <c r="X1092" i="5" s="1"/>
  <c r="C1093" i="5"/>
  <c r="C1094" i="5"/>
  <c r="C1095" i="5"/>
  <c r="C1096" i="5"/>
  <c r="C1097" i="5"/>
  <c r="C1098" i="5"/>
  <c r="C1099" i="5"/>
  <c r="C1100" i="5"/>
  <c r="V1100" i="5" s="1"/>
  <c r="E1100" i="5" s="1"/>
  <c r="X1100" i="5" s="1"/>
  <c r="C1101" i="5"/>
  <c r="C1102" i="5"/>
  <c r="C1103" i="5"/>
  <c r="C1104" i="5"/>
  <c r="C1105" i="5"/>
  <c r="C1106" i="5"/>
  <c r="C1107" i="5"/>
  <c r="C1108" i="5"/>
  <c r="V1108" i="5" s="1"/>
  <c r="E1108" i="5" s="1"/>
  <c r="C1109" i="5"/>
  <c r="C1110" i="5"/>
  <c r="C1111" i="5"/>
  <c r="C1112" i="5"/>
  <c r="C1113" i="5"/>
  <c r="C1114" i="5"/>
  <c r="C1115" i="5"/>
  <c r="C1116" i="5"/>
  <c r="C1117" i="5"/>
  <c r="C1118" i="5"/>
  <c r="C1119" i="5"/>
  <c r="C1120" i="5"/>
  <c r="C1121" i="5"/>
  <c r="C1122" i="5"/>
  <c r="C1123" i="5"/>
  <c r="C1124" i="5"/>
  <c r="V1124" i="5" s="1"/>
  <c r="E1124" i="5" s="1"/>
  <c r="X1124" i="5" s="1"/>
  <c r="C1125" i="5"/>
  <c r="C1126" i="5"/>
  <c r="C1127" i="5"/>
  <c r="C1128" i="5"/>
  <c r="C1129" i="5"/>
  <c r="C1130" i="5"/>
  <c r="C1131" i="5"/>
  <c r="C1132" i="5"/>
  <c r="V1132" i="5" s="1"/>
  <c r="E1132" i="5" s="1"/>
  <c r="X1132" i="5" s="1"/>
  <c r="C1133" i="5"/>
  <c r="C1134" i="5"/>
  <c r="C1135" i="5"/>
  <c r="C1136" i="5"/>
  <c r="C1137" i="5"/>
  <c r="C1138" i="5"/>
  <c r="C1139" i="5"/>
  <c r="C1140" i="5"/>
  <c r="V1140" i="5" s="1"/>
  <c r="E1140" i="5" s="1"/>
  <c r="X1140" i="5" s="1"/>
  <c r="C1141" i="5"/>
  <c r="C1142" i="5"/>
  <c r="C1143" i="5"/>
  <c r="C1144" i="5"/>
  <c r="C1145" i="5"/>
  <c r="C1146" i="5"/>
  <c r="C1147" i="5"/>
  <c r="C1148" i="5"/>
  <c r="C1149" i="5"/>
  <c r="C1150" i="5"/>
  <c r="C1151" i="5"/>
  <c r="C1152" i="5"/>
  <c r="C1153" i="5"/>
  <c r="C1154" i="5"/>
  <c r="C1155" i="5"/>
  <c r="C1156" i="5"/>
  <c r="V1156" i="5" s="1"/>
  <c r="E1156" i="5" s="1"/>
  <c r="C1157" i="5"/>
  <c r="C1158" i="5"/>
  <c r="C1159" i="5"/>
  <c r="C1160" i="5"/>
  <c r="C1161" i="5"/>
  <c r="C1162" i="5"/>
  <c r="C1163" i="5"/>
  <c r="C1164" i="5"/>
  <c r="V1164" i="5" s="1"/>
  <c r="E1164" i="5" s="1"/>
  <c r="X1164" i="5" s="1"/>
  <c r="C1165" i="5"/>
  <c r="C1166" i="5"/>
  <c r="C1167" i="5"/>
  <c r="C1168" i="5"/>
  <c r="C1169" i="5"/>
  <c r="C1170" i="5"/>
  <c r="C1171" i="5"/>
  <c r="C1172" i="5"/>
  <c r="V1172" i="5" s="1"/>
  <c r="C1173" i="5"/>
  <c r="C1174" i="5"/>
  <c r="C1175" i="5"/>
  <c r="C1176" i="5"/>
  <c r="C1177" i="5"/>
  <c r="C1178" i="5"/>
  <c r="C1179" i="5"/>
  <c r="C1180" i="5"/>
  <c r="V1180" i="5" s="1"/>
  <c r="E1180" i="5" s="1"/>
  <c r="X1180" i="5" s="1"/>
  <c r="C1181" i="5"/>
  <c r="C1182" i="5"/>
  <c r="C1183" i="5"/>
  <c r="C1184" i="5"/>
  <c r="C1185" i="5"/>
  <c r="C1186" i="5"/>
  <c r="C1187" i="5"/>
  <c r="C1188" i="5"/>
  <c r="V1188" i="5" s="1"/>
  <c r="E1188" i="5" s="1"/>
  <c r="X1188" i="5" s="1"/>
  <c r="C1189" i="5"/>
  <c r="C1190" i="5"/>
  <c r="C1191" i="5"/>
  <c r="C1192" i="5"/>
  <c r="C1193" i="5"/>
  <c r="C1194" i="5"/>
  <c r="C1195" i="5"/>
  <c r="C1196" i="5"/>
  <c r="V1196" i="5" s="1"/>
  <c r="E1196" i="5" s="1"/>
  <c r="X1196" i="5" s="1"/>
  <c r="C1197" i="5"/>
  <c r="C1198" i="5"/>
  <c r="C1199" i="5"/>
  <c r="C1200" i="5"/>
  <c r="C1201" i="5"/>
  <c r="C1202" i="5"/>
  <c r="C1203" i="5"/>
  <c r="C1204" i="5"/>
  <c r="V1204" i="5" s="1"/>
  <c r="E1204" i="5" s="1"/>
  <c r="X1204" i="5" s="1"/>
  <c r="C1205" i="5"/>
  <c r="C1206" i="5"/>
  <c r="C1207" i="5"/>
  <c r="C1208" i="5"/>
  <c r="C1209" i="5"/>
  <c r="C1210" i="5"/>
  <c r="C1211" i="5"/>
  <c r="C1212" i="5"/>
  <c r="V1212" i="5" s="1"/>
  <c r="E1212" i="5" s="1"/>
  <c r="X1212" i="5" s="1"/>
  <c r="C1213" i="5"/>
  <c r="C1214" i="5"/>
  <c r="C1215" i="5"/>
  <c r="C1216" i="5"/>
  <c r="C1217" i="5"/>
  <c r="C1218" i="5"/>
  <c r="C1219" i="5"/>
  <c r="C1220" i="5"/>
  <c r="V1220" i="5" s="1"/>
  <c r="E1220" i="5" s="1"/>
  <c r="X1220" i="5" s="1"/>
  <c r="C1221" i="5"/>
  <c r="C1222" i="5"/>
  <c r="C1223" i="5"/>
  <c r="C1224" i="5"/>
  <c r="C1225" i="5"/>
  <c r="C1226" i="5"/>
  <c r="C1227" i="5"/>
  <c r="C1228" i="5"/>
  <c r="V1228" i="5" s="1"/>
  <c r="E1228" i="5" s="1"/>
  <c r="X1228" i="5" s="1"/>
  <c r="C1229" i="5"/>
  <c r="C1230" i="5"/>
  <c r="C1231" i="5"/>
  <c r="C1232" i="5"/>
  <c r="C1233" i="5"/>
  <c r="C1234" i="5"/>
  <c r="C1235" i="5"/>
  <c r="C1236" i="5"/>
  <c r="V1236" i="5" s="1"/>
  <c r="E1236" i="5" s="1"/>
  <c r="X1236" i="5" s="1"/>
  <c r="C1237" i="5"/>
  <c r="C1238" i="5"/>
  <c r="C1239" i="5"/>
  <c r="C1240" i="5"/>
  <c r="C1241" i="5"/>
  <c r="C1242" i="5"/>
  <c r="C1243" i="5"/>
  <c r="C1244" i="5"/>
  <c r="V1244" i="5" s="1"/>
  <c r="C1245" i="5"/>
  <c r="C1246" i="5"/>
  <c r="C1247" i="5"/>
  <c r="C1248" i="5"/>
  <c r="C1249" i="5"/>
  <c r="C1250" i="5"/>
  <c r="C1251" i="5"/>
  <c r="C1252" i="5"/>
  <c r="V1252" i="5" s="1"/>
  <c r="E1252" i="5" s="1"/>
  <c r="X1252" i="5" s="1"/>
  <c r="C1253" i="5"/>
  <c r="C1254" i="5"/>
  <c r="C1255" i="5"/>
  <c r="C1256" i="5"/>
  <c r="C1257" i="5"/>
  <c r="C1258" i="5"/>
  <c r="C1259" i="5"/>
  <c r="C1260" i="5"/>
  <c r="V1260" i="5" s="1"/>
  <c r="E1260" i="5" s="1"/>
  <c r="X1260" i="5" s="1"/>
  <c r="C1261" i="5"/>
  <c r="C1262" i="5"/>
  <c r="C1263" i="5"/>
  <c r="C1264" i="5"/>
  <c r="C1265" i="5"/>
  <c r="C1266" i="5"/>
  <c r="C1267" i="5"/>
  <c r="C1268" i="5"/>
  <c r="V1268" i="5" s="1"/>
  <c r="E1268" i="5" s="1"/>
  <c r="X1268" i="5" s="1"/>
  <c r="C1269" i="5"/>
  <c r="C1270" i="5"/>
  <c r="C1271" i="5"/>
  <c r="C1272" i="5"/>
  <c r="C1273" i="5"/>
  <c r="C1274" i="5"/>
  <c r="C1275" i="5"/>
  <c r="C1276" i="5"/>
  <c r="V1276" i="5" s="1"/>
  <c r="E1276" i="5" s="1"/>
  <c r="X1276" i="5" s="1"/>
  <c r="C1277" i="5"/>
  <c r="C1278" i="5"/>
  <c r="C1279" i="5"/>
  <c r="C1280" i="5"/>
  <c r="C1281" i="5"/>
  <c r="C1282" i="5"/>
  <c r="C1283" i="5"/>
  <c r="C1284" i="5"/>
  <c r="V1284" i="5" s="1"/>
  <c r="E1284" i="5" s="1"/>
  <c r="X1284" i="5" s="1"/>
  <c r="C1285" i="5"/>
  <c r="C1286" i="5"/>
  <c r="C1287" i="5"/>
  <c r="C1288" i="5"/>
  <c r="C1289" i="5"/>
  <c r="C1290" i="5"/>
  <c r="C1291" i="5"/>
  <c r="C1292" i="5"/>
  <c r="V1292" i="5" s="1"/>
  <c r="E1292" i="5" s="1"/>
  <c r="X1292" i="5" s="1"/>
  <c r="C1293" i="5"/>
  <c r="C1294" i="5"/>
  <c r="C1295" i="5"/>
  <c r="C1296" i="5"/>
  <c r="C1297" i="5"/>
  <c r="C1298" i="5"/>
  <c r="C1299" i="5"/>
  <c r="C1300" i="5"/>
  <c r="V1300" i="5" s="1"/>
  <c r="E1300" i="5" s="1"/>
  <c r="X1300" i="5" s="1"/>
  <c r="C1301" i="5"/>
  <c r="C1302" i="5"/>
  <c r="C1303" i="5"/>
  <c r="C1304" i="5"/>
  <c r="C1305" i="5"/>
  <c r="C1306" i="5"/>
  <c r="C1307" i="5"/>
  <c r="C1308" i="5"/>
  <c r="V1308" i="5" s="1"/>
  <c r="E1308" i="5" s="1"/>
  <c r="X1308" i="5" s="1"/>
  <c r="C1309" i="5"/>
  <c r="C1310" i="5"/>
  <c r="C1311" i="5"/>
  <c r="C1312" i="5"/>
  <c r="C1313" i="5"/>
  <c r="C1314" i="5"/>
  <c r="C1315" i="5"/>
  <c r="C1316" i="5"/>
  <c r="V1316" i="5" s="1"/>
  <c r="E1316" i="5" s="1"/>
  <c r="X1316" i="5" s="1"/>
  <c r="C1317" i="5"/>
  <c r="C1318" i="5"/>
  <c r="C1319" i="5"/>
  <c r="C1320" i="5"/>
  <c r="C1321" i="5"/>
  <c r="C1322" i="5"/>
  <c r="C1323" i="5"/>
  <c r="C1324" i="5"/>
  <c r="V1324" i="5" s="1"/>
  <c r="E1324" i="5" s="1"/>
  <c r="X1324" i="5" s="1"/>
  <c r="C1325" i="5"/>
  <c r="C1326" i="5"/>
  <c r="C1327" i="5"/>
  <c r="C1328" i="5"/>
  <c r="C1329" i="5"/>
  <c r="C1330" i="5"/>
  <c r="C1331" i="5"/>
  <c r="C1332" i="5"/>
  <c r="V1332" i="5" s="1"/>
  <c r="E1332" i="5" s="1"/>
  <c r="X1332" i="5" s="1"/>
  <c r="C1333" i="5"/>
  <c r="C1334" i="5"/>
  <c r="C1335" i="5"/>
  <c r="C1336" i="5"/>
  <c r="C1337" i="5"/>
  <c r="C1338" i="5"/>
  <c r="C1339" i="5"/>
  <c r="C1340" i="5"/>
  <c r="V1340" i="5" s="1"/>
  <c r="E1340" i="5" s="1"/>
  <c r="X1340" i="5" s="1"/>
  <c r="C1341" i="5"/>
  <c r="C1342" i="5"/>
  <c r="C1343" i="5"/>
  <c r="C1344" i="5"/>
  <c r="C1345" i="5"/>
  <c r="C1346" i="5"/>
  <c r="C1347" i="5"/>
  <c r="C1348" i="5"/>
  <c r="V1348" i="5" s="1"/>
  <c r="E1348" i="5" s="1"/>
  <c r="X1348" i="5" s="1"/>
  <c r="C1349" i="5"/>
  <c r="C1350" i="5"/>
  <c r="C1351" i="5"/>
  <c r="C1352" i="5"/>
  <c r="C1353" i="5"/>
  <c r="C1354" i="5"/>
  <c r="C1355" i="5"/>
  <c r="C1356" i="5"/>
  <c r="V1356" i="5" s="1"/>
  <c r="E1356" i="5" s="1"/>
  <c r="X1356" i="5" s="1"/>
  <c r="C1357" i="5"/>
  <c r="C1358" i="5"/>
  <c r="C1359" i="5"/>
  <c r="C1360" i="5"/>
  <c r="C1361" i="5"/>
  <c r="C1362" i="5"/>
  <c r="C1363" i="5"/>
  <c r="C1364" i="5"/>
  <c r="V1364" i="5" s="1"/>
  <c r="E1364" i="5" s="1"/>
  <c r="X1364" i="5" s="1"/>
  <c r="C1365" i="5"/>
  <c r="C1366" i="5"/>
  <c r="C1367" i="5"/>
  <c r="C1368" i="5"/>
  <c r="C1369" i="5"/>
  <c r="C1370" i="5"/>
  <c r="C1371" i="5"/>
  <c r="C1372" i="5"/>
  <c r="V1372" i="5" s="1"/>
  <c r="E1372" i="5" s="1"/>
  <c r="X1372" i="5" s="1"/>
  <c r="C1373" i="5"/>
  <c r="C1374" i="5"/>
  <c r="C1375" i="5"/>
  <c r="C1376" i="5"/>
  <c r="C1377" i="5"/>
  <c r="C1378" i="5"/>
  <c r="C1379" i="5"/>
  <c r="C1380" i="5"/>
  <c r="V1380" i="5" s="1"/>
  <c r="E1380" i="5" s="1"/>
  <c r="X1380" i="5" s="1"/>
  <c r="C1381" i="5"/>
  <c r="C1382" i="5"/>
  <c r="C1383" i="5"/>
  <c r="C1384" i="5"/>
  <c r="C1385" i="5"/>
  <c r="C1386" i="5"/>
  <c r="C1387" i="5"/>
  <c r="C1388" i="5"/>
  <c r="V1388" i="5" s="1"/>
  <c r="E1388" i="5" s="1"/>
  <c r="X1388" i="5" s="1"/>
  <c r="C1389" i="5"/>
  <c r="C1390" i="5"/>
  <c r="C1391" i="5"/>
  <c r="C1392" i="5"/>
  <c r="C1393" i="5"/>
  <c r="C1394" i="5"/>
  <c r="C1395" i="5"/>
  <c r="C1396" i="5"/>
  <c r="V1396" i="5" s="1"/>
  <c r="E1396" i="5" s="1"/>
  <c r="X1396" i="5" s="1"/>
  <c r="C1397" i="5"/>
  <c r="C1398" i="5"/>
  <c r="C1399" i="5"/>
  <c r="C1400" i="5"/>
  <c r="C1401" i="5"/>
  <c r="C1402" i="5"/>
  <c r="C1403" i="5"/>
  <c r="C1404" i="5"/>
  <c r="V1404" i="5" s="1"/>
  <c r="C1405" i="5"/>
  <c r="C1406" i="5"/>
  <c r="C1407" i="5"/>
  <c r="C1408" i="5"/>
  <c r="C1409" i="5"/>
  <c r="C1410" i="5"/>
  <c r="C1411" i="5"/>
  <c r="C1412" i="5"/>
  <c r="V1412" i="5" s="1"/>
  <c r="E1412" i="5" s="1"/>
  <c r="X1412" i="5" s="1"/>
  <c r="C1413" i="5"/>
  <c r="C1414" i="5"/>
  <c r="C1415" i="5"/>
  <c r="C1416" i="5"/>
  <c r="C1417" i="5"/>
  <c r="C1418" i="5"/>
  <c r="C1419" i="5"/>
  <c r="C1420" i="5"/>
  <c r="V1420" i="5" s="1"/>
  <c r="E1420" i="5" s="1"/>
  <c r="X1420" i="5" s="1"/>
  <c r="C1421" i="5"/>
  <c r="C1422" i="5"/>
  <c r="C1423" i="5"/>
  <c r="C1424" i="5"/>
  <c r="C1425" i="5"/>
  <c r="C1426" i="5"/>
  <c r="C1427" i="5"/>
  <c r="C1428" i="5"/>
  <c r="V1428" i="5" s="1"/>
  <c r="E1428" i="5" s="1"/>
  <c r="X1428" i="5" s="1"/>
  <c r="C1429" i="5"/>
  <c r="C1430" i="5"/>
  <c r="C1431" i="5"/>
  <c r="C1432" i="5"/>
  <c r="C1433" i="5"/>
  <c r="C1434" i="5"/>
  <c r="C1435" i="5"/>
  <c r="C1436" i="5"/>
  <c r="V1436" i="5" s="1"/>
  <c r="E1436" i="5" s="1"/>
  <c r="X1436" i="5" s="1"/>
  <c r="C1437" i="5"/>
  <c r="C1438" i="5"/>
  <c r="C1439" i="5"/>
  <c r="C1440" i="5"/>
  <c r="C1441" i="5"/>
  <c r="C1442" i="5"/>
  <c r="C1443" i="5"/>
  <c r="C1444" i="5"/>
  <c r="V1444" i="5" s="1"/>
  <c r="E1444" i="5" s="1"/>
  <c r="X1444" i="5" s="1"/>
  <c r="C1445" i="5"/>
  <c r="C1446" i="5"/>
  <c r="C1447" i="5"/>
  <c r="C1448" i="5"/>
  <c r="C1449" i="5"/>
  <c r="C1450" i="5"/>
  <c r="C1451" i="5"/>
  <c r="C1452" i="5"/>
  <c r="C1453" i="5"/>
  <c r="C1454" i="5"/>
  <c r="C1455" i="5"/>
  <c r="C1456" i="5"/>
  <c r="C1457" i="5"/>
  <c r="C1458" i="5"/>
  <c r="C1459" i="5"/>
  <c r="C1460" i="5"/>
  <c r="V1460" i="5" s="1"/>
  <c r="E1460" i="5" s="1"/>
  <c r="X1460" i="5" s="1"/>
  <c r="C1461" i="5"/>
  <c r="C1462" i="5"/>
  <c r="C1463" i="5"/>
  <c r="C1464" i="5"/>
  <c r="C1465" i="5"/>
  <c r="C1466" i="5"/>
  <c r="C1467" i="5"/>
  <c r="C1468" i="5"/>
  <c r="V1468" i="5" s="1"/>
  <c r="E1468" i="5" s="1"/>
  <c r="X1468" i="5" s="1"/>
  <c r="C1469" i="5"/>
  <c r="C1470" i="5"/>
  <c r="C1471" i="5"/>
  <c r="C1472" i="5"/>
  <c r="C1473" i="5"/>
  <c r="C1474" i="5"/>
  <c r="C1475" i="5"/>
  <c r="C1476" i="5"/>
  <c r="V1476" i="5" s="1"/>
  <c r="E1476" i="5" s="1"/>
  <c r="X1476" i="5" s="1"/>
  <c r="C1477" i="5"/>
  <c r="C1478" i="5"/>
  <c r="C1479" i="5"/>
  <c r="C1480" i="5"/>
  <c r="C1481" i="5"/>
  <c r="C1482" i="5"/>
  <c r="C1483" i="5"/>
  <c r="C1484" i="5"/>
  <c r="V1484" i="5" s="1"/>
  <c r="E1484" i="5" s="1"/>
  <c r="X1484" i="5" s="1"/>
  <c r="C1485" i="5"/>
  <c r="C1486" i="5"/>
  <c r="C1487" i="5"/>
  <c r="C1488" i="5"/>
  <c r="C1489" i="5"/>
  <c r="C1490" i="5"/>
  <c r="C1491" i="5"/>
  <c r="C1492" i="5"/>
  <c r="V1492" i="5" s="1"/>
  <c r="E1492" i="5" s="1"/>
  <c r="X1492" i="5" s="1"/>
  <c r="C1493" i="5"/>
  <c r="C1494" i="5"/>
  <c r="C1495" i="5"/>
  <c r="C1496" i="5"/>
  <c r="C1497" i="5"/>
  <c r="C1498" i="5"/>
  <c r="C1499" i="5"/>
  <c r="C1500" i="5"/>
  <c r="V1500" i="5" s="1"/>
  <c r="E1500" i="5" s="1"/>
  <c r="X1500" i="5" s="1"/>
  <c r="C1501" i="5"/>
  <c r="C1502" i="5"/>
  <c r="C1503" i="5"/>
  <c r="C1504" i="5"/>
  <c r="C1505" i="5"/>
  <c r="C1506" i="5"/>
  <c r="C1507" i="5"/>
  <c r="C1508" i="5"/>
  <c r="V1508" i="5" s="1"/>
  <c r="E1508" i="5" s="1"/>
  <c r="X1508" i="5" s="1"/>
  <c r="C1509" i="5"/>
  <c r="C1510" i="5"/>
  <c r="C1511" i="5"/>
  <c r="C1512" i="5"/>
  <c r="C1513" i="5"/>
  <c r="C1514" i="5"/>
  <c r="C1515" i="5"/>
  <c r="C1516" i="5"/>
  <c r="V1516" i="5" s="1"/>
  <c r="E1516" i="5" s="1"/>
  <c r="X1516" i="5" s="1"/>
  <c r="C1517" i="5"/>
  <c r="C1518" i="5"/>
  <c r="C1519" i="5"/>
  <c r="C1520" i="5"/>
  <c r="C1521" i="5"/>
  <c r="C1522" i="5"/>
  <c r="C1523" i="5"/>
  <c r="C1524" i="5"/>
  <c r="V1524" i="5" s="1"/>
  <c r="E1524" i="5" s="1"/>
  <c r="X1524" i="5" s="1"/>
  <c r="C1525" i="5"/>
  <c r="C1526" i="5"/>
  <c r="C1527" i="5"/>
  <c r="C1528" i="5"/>
  <c r="C1529" i="5"/>
  <c r="C1530" i="5"/>
  <c r="C1531" i="5"/>
  <c r="C1532" i="5"/>
  <c r="V1532" i="5" s="1"/>
  <c r="C1533" i="5"/>
  <c r="C1534" i="5"/>
  <c r="C1535" i="5"/>
  <c r="C1536" i="5"/>
  <c r="C1537" i="5"/>
  <c r="C1538" i="5"/>
  <c r="C1539" i="5"/>
  <c r="C1540" i="5"/>
  <c r="V1540" i="5" s="1"/>
  <c r="E1540" i="5" s="1"/>
  <c r="X1540" i="5" s="1"/>
  <c r="C1541" i="5"/>
  <c r="C1542" i="5"/>
  <c r="C1543" i="5"/>
  <c r="C1544" i="5"/>
  <c r="C1545" i="5"/>
  <c r="C1546" i="5"/>
  <c r="C1547" i="5"/>
  <c r="C1548" i="5"/>
  <c r="V1548" i="5" s="1"/>
  <c r="E1548" i="5" s="1"/>
  <c r="X1548" i="5" s="1"/>
  <c r="C1549" i="5"/>
  <c r="C1550" i="5"/>
  <c r="C1551" i="5"/>
  <c r="C1552" i="5"/>
  <c r="C1553" i="5"/>
  <c r="C1554" i="5"/>
  <c r="C1555" i="5"/>
  <c r="C1556" i="5"/>
  <c r="V1556" i="5" s="1"/>
  <c r="E1556" i="5" s="1"/>
  <c r="X1556" i="5" s="1"/>
  <c r="C1557" i="5"/>
  <c r="C1558" i="5"/>
  <c r="C1559" i="5"/>
  <c r="C1560" i="5"/>
  <c r="C1561" i="5"/>
  <c r="C1562" i="5"/>
  <c r="C1563" i="5"/>
  <c r="C1564" i="5"/>
  <c r="V1564" i="5" s="1"/>
  <c r="E1564" i="5" s="1"/>
  <c r="X1564" i="5" s="1"/>
  <c r="C1565" i="5"/>
  <c r="C1566" i="5"/>
  <c r="C1567" i="5"/>
  <c r="C1568" i="5"/>
  <c r="C1569" i="5"/>
  <c r="C1570" i="5"/>
  <c r="C1571" i="5"/>
  <c r="C1572" i="5"/>
  <c r="V1572" i="5" s="1"/>
  <c r="E1572" i="5" s="1"/>
  <c r="X1572" i="5" s="1"/>
  <c r="C1573" i="5"/>
  <c r="C1574" i="5"/>
  <c r="C1575" i="5"/>
  <c r="C1576" i="5"/>
  <c r="C1577" i="5"/>
  <c r="C1578" i="5"/>
  <c r="C1579" i="5"/>
  <c r="C1580" i="5"/>
  <c r="V1580" i="5" s="1"/>
  <c r="C1581" i="5"/>
  <c r="C1582" i="5"/>
  <c r="C1583" i="5"/>
  <c r="C1584" i="5"/>
  <c r="C1585" i="5"/>
  <c r="C1586" i="5"/>
  <c r="C1587" i="5"/>
  <c r="C1588" i="5"/>
  <c r="V1588" i="5" s="1"/>
  <c r="E1588" i="5" s="1"/>
  <c r="X1588" i="5" s="1"/>
  <c r="C1589" i="5"/>
  <c r="C1590" i="5"/>
  <c r="C1591" i="5"/>
  <c r="C1592" i="5"/>
  <c r="C1593" i="5"/>
  <c r="C1594" i="5"/>
  <c r="C1595" i="5"/>
  <c r="C1596" i="5"/>
  <c r="V1596" i="5" s="1"/>
  <c r="E1596" i="5" s="1"/>
  <c r="X1596" i="5" s="1"/>
  <c r="C1597" i="5"/>
  <c r="C1598" i="5"/>
  <c r="C1599" i="5"/>
  <c r="C1600" i="5"/>
  <c r="C1601" i="5"/>
  <c r="C1602" i="5"/>
  <c r="C1603" i="5"/>
  <c r="C1604" i="5"/>
  <c r="V1604" i="5" s="1"/>
  <c r="E1604" i="5" s="1"/>
  <c r="X1604" i="5" s="1"/>
  <c r="C1605" i="5"/>
  <c r="C1606" i="5"/>
  <c r="C1607" i="5"/>
  <c r="C1608" i="5"/>
  <c r="C1609" i="5"/>
  <c r="C1610" i="5"/>
  <c r="C1611" i="5"/>
  <c r="C1612" i="5"/>
  <c r="V1612" i="5" s="1"/>
  <c r="E1612" i="5" s="1"/>
  <c r="X1612" i="5" s="1"/>
  <c r="C1613" i="5"/>
  <c r="C1614" i="5"/>
  <c r="C1615" i="5"/>
  <c r="C1616" i="5"/>
  <c r="C1617" i="5"/>
  <c r="C1618" i="5"/>
  <c r="C1619" i="5"/>
  <c r="C1620" i="5"/>
  <c r="V1620" i="5" s="1"/>
  <c r="E1620" i="5" s="1"/>
  <c r="X1620" i="5" s="1"/>
  <c r="C1621" i="5"/>
  <c r="C1622" i="5"/>
  <c r="C1623" i="5"/>
  <c r="C1624" i="5"/>
  <c r="C1625" i="5"/>
  <c r="C1626" i="5"/>
  <c r="C1627" i="5"/>
  <c r="C1628" i="5"/>
  <c r="V1628" i="5" s="1"/>
  <c r="E1628" i="5" s="1"/>
  <c r="X1628" i="5" s="1"/>
  <c r="C1629" i="5"/>
  <c r="C1630" i="5"/>
  <c r="C1631" i="5"/>
  <c r="C1632" i="5"/>
  <c r="C1633" i="5"/>
  <c r="C1634" i="5"/>
  <c r="C1635" i="5"/>
  <c r="C1636" i="5"/>
  <c r="V1636" i="5" s="1"/>
  <c r="E1636" i="5" s="1"/>
  <c r="X1636" i="5" s="1"/>
  <c r="C1637" i="5"/>
  <c r="C1638" i="5"/>
  <c r="C1639" i="5"/>
  <c r="C1640" i="5"/>
  <c r="C1641" i="5"/>
  <c r="C1642" i="5"/>
  <c r="C1643" i="5"/>
  <c r="C1644" i="5"/>
  <c r="V1644" i="5" s="1"/>
  <c r="E1644" i="5" s="1"/>
  <c r="X1644" i="5" s="1"/>
  <c r="C1645" i="5"/>
  <c r="C1646" i="5"/>
  <c r="C1647" i="5"/>
  <c r="C1648" i="5"/>
  <c r="C1649" i="5"/>
  <c r="C1650" i="5"/>
  <c r="C1651" i="5"/>
  <c r="C1652" i="5"/>
  <c r="V1652" i="5" s="1"/>
  <c r="E1652" i="5" s="1"/>
  <c r="X1652" i="5" s="1"/>
  <c r="C1653" i="5"/>
  <c r="C1654" i="5"/>
  <c r="C1655" i="5"/>
  <c r="C1656" i="5"/>
  <c r="C1657" i="5"/>
  <c r="C1658" i="5"/>
  <c r="C1659" i="5"/>
  <c r="C1660" i="5"/>
  <c r="V1660" i="5" s="1"/>
  <c r="E1660" i="5" s="1"/>
  <c r="X1660" i="5" s="1"/>
  <c r="C1661" i="5"/>
  <c r="C1662" i="5"/>
  <c r="C1663" i="5"/>
  <c r="C1664" i="5"/>
  <c r="C1665" i="5"/>
  <c r="C1666" i="5"/>
  <c r="C1667" i="5"/>
  <c r="C1668" i="5"/>
  <c r="V1668" i="5" s="1"/>
  <c r="E1668" i="5" s="1"/>
  <c r="X1668" i="5" s="1"/>
  <c r="C1669" i="5"/>
  <c r="C1670" i="5"/>
  <c r="C1671" i="5"/>
  <c r="C1672" i="5"/>
  <c r="C1673" i="5"/>
  <c r="C1674" i="5"/>
  <c r="C1675" i="5"/>
  <c r="C1676" i="5"/>
  <c r="V1676" i="5" s="1"/>
  <c r="E1676" i="5" s="1"/>
  <c r="X1676" i="5" s="1"/>
  <c r="C1677" i="5"/>
  <c r="C1678" i="5"/>
  <c r="C1679" i="5"/>
  <c r="C1680" i="5"/>
  <c r="C1681" i="5"/>
  <c r="C1682" i="5"/>
  <c r="C1683" i="5"/>
  <c r="C1684" i="5"/>
  <c r="V1684" i="5" s="1"/>
  <c r="E1684" i="5" s="1"/>
  <c r="X1684" i="5" s="1"/>
  <c r="C1685" i="5"/>
  <c r="C1686" i="5"/>
  <c r="C1687" i="5"/>
  <c r="C1688" i="5"/>
  <c r="C1689" i="5"/>
  <c r="C1690" i="5"/>
  <c r="C1691" i="5"/>
  <c r="C1692" i="5"/>
  <c r="V1692" i="5" s="1"/>
  <c r="E1692" i="5" s="1"/>
  <c r="X1692" i="5" s="1"/>
  <c r="C1693" i="5"/>
  <c r="C1694" i="5"/>
  <c r="C1695" i="5"/>
  <c r="C1696" i="5"/>
  <c r="C1697" i="5"/>
  <c r="C1698" i="5"/>
  <c r="C1699" i="5"/>
  <c r="C1700" i="5"/>
  <c r="V1700" i="5" s="1"/>
  <c r="C1701" i="5"/>
  <c r="C1702" i="5"/>
  <c r="C1703" i="5"/>
  <c r="C1704" i="5"/>
  <c r="C1705" i="5"/>
  <c r="C1706" i="5"/>
  <c r="C1707" i="5"/>
  <c r="C1708" i="5"/>
  <c r="V1708" i="5" s="1"/>
  <c r="E1708" i="5" s="1"/>
  <c r="X1708" i="5" s="1"/>
  <c r="C1709" i="5"/>
  <c r="C1710" i="5"/>
  <c r="C1711" i="5"/>
  <c r="C1712" i="5"/>
  <c r="C1713" i="5"/>
  <c r="C1714" i="5"/>
  <c r="C1715" i="5"/>
  <c r="C1716" i="5"/>
  <c r="V1716" i="5" s="1"/>
  <c r="E1716" i="5" s="1"/>
  <c r="X1716" i="5" s="1"/>
  <c r="C1717" i="5"/>
  <c r="C1718" i="5"/>
  <c r="C1719" i="5"/>
  <c r="C1720" i="5"/>
  <c r="C1721" i="5"/>
  <c r="C1722" i="5"/>
  <c r="C1723" i="5"/>
  <c r="C1724" i="5"/>
  <c r="V1724" i="5" s="1"/>
  <c r="E1724" i="5" s="1"/>
  <c r="X1724" i="5" s="1"/>
  <c r="C1725" i="5"/>
  <c r="C1726" i="5"/>
  <c r="C1727" i="5"/>
  <c r="C1728" i="5"/>
  <c r="C1729" i="5"/>
  <c r="C1730" i="5"/>
  <c r="C1731" i="5"/>
  <c r="C1732" i="5"/>
  <c r="V1732" i="5" s="1"/>
  <c r="C1733" i="5"/>
  <c r="C1734" i="5"/>
  <c r="C1735" i="5"/>
  <c r="C1736" i="5"/>
  <c r="C1737" i="5"/>
  <c r="C1738" i="5"/>
  <c r="C1739" i="5"/>
  <c r="C1740" i="5"/>
  <c r="V1740" i="5" s="1"/>
  <c r="E1740" i="5" s="1"/>
  <c r="X1740" i="5" s="1"/>
  <c r="C1741" i="5"/>
  <c r="C1742" i="5"/>
  <c r="C1743" i="5"/>
  <c r="C1744" i="5"/>
  <c r="C1745" i="5"/>
  <c r="C1746" i="5"/>
  <c r="C1747" i="5"/>
  <c r="C1748" i="5"/>
  <c r="V1748" i="5" s="1"/>
  <c r="E1748" i="5" s="1"/>
  <c r="X1748" i="5" s="1"/>
  <c r="C1749" i="5"/>
  <c r="C1750" i="5"/>
  <c r="C1751" i="5"/>
  <c r="C1752" i="5"/>
  <c r="C1753" i="5"/>
  <c r="C1754" i="5"/>
  <c r="C1755" i="5"/>
  <c r="C1756" i="5"/>
  <c r="V1756" i="5" s="1"/>
  <c r="E1756" i="5" s="1"/>
  <c r="X1756" i="5" s="1"/>
  <c r="C1757" i="5"/>
  <c r="C1758" i="5"/>
  <c r="C1759" i="5"/>
  <c r="C1760" i="5"/>
  <c r="C1761" i="5"/>
  <c r="C1762" i="5"/>
  <c r="C1763" i="5"/>
  <c r="C1764" i="5"/>
  <c r="V1764" i="5" s="1"/>
  <c r="C1765" i="5"/>
  <c r="C1766" i="5"/>
  <c r="C1767" i="5"/>
  <c r="C1768" i="5"/>
  <c r="C1769" i="5"/>
  <c r="C1770" i="5"/>
  <c r="C1771" i="5"/>
  <c r="C1772" i="5"/>
  <c r="V1772" i="5" s="1"/>
  <c r="E1772" i="5" s="1"/>
  <c r="X1772" i="5" s="1"/>
  <c r="C1773" i="5"/>
  <c r="C1774" i="5"/>
  <c r="C1775" i="5"/>
  <c r="C1776" i="5"/>
  <c r="C1777" i="5"/>
  <c r="C1778" i="5"/>
  <c r="C1779" i="5"/>
  <c r="C1780" i="5"/>
  <c r="V1780" i="5" s="1"/>
  <c r="E1780" i="5" s="1"/>
  <c r="X1780" i="5" s="1"/>
  <c r="C1781" i="5"/>
  <c r="C1782" i="5"/>
  <c r="C1783" i="5"/>
  <c r="C1784" i="5"/>
  <c r="C1785" i="5"/>
  <c r="C1786" i="5"/>
  <c r="C1787" i="5"/>
  <c r="C1788" i="5"/>
  <c r="V1788" i="5" s="1"/>
  <c r="E1788" i="5" s="1"/>
  <c r="X1788" i="5" s="1"/>
  <c r="C1789" i="5"/>
  <c r="C1790" i="5"/>
  <c r="C1791" i="5"/>
  <c r="C1792" i="5"/>
  <c r="C1793" i="5"/>
  <c r="C1794" i="5"/>
  <c r="C1795" i="5"/>
  <c r="C1796" i="5"/>
  <c r="V1796" i="5" s="1"/>
  <c r="E1796" i="5" s="1"/>
  <c r="X1796" i="5" s="1"/>
  <c r="C1797" i="5"/>
  <c r="C1798" i="5"/>
  <c r="C1799" i="5"/>
  <c r="C1800" i="5"/>
  <c r="C1801" i="5"/>
  <c r="C1802" i="5"/>
  <c r="C1803" i="5"/>
  <c r="C1804" i="5"/>
  <c r="V1804" i="5" s="1"/>
  <c r="E1804" i="5" s="1"/>
  <c r="X1804" i="5" s="1"/>
  <c r="C1805" i="5"/>
  <c r="C1806" i="5"/>
  <c r="C1807" i="5"/>
  <c r="C1808" i="5"/>
  <c r="C1809" i="5"/>
  <c r="C1810" i="5"/>
  <c r="C1811" i="5"/>
  <c r="C1812" i="5"/>
  <c r="V1812" i="5" s="1"/>
  <c r="E1812" i="5" s="1"/>
  <c r="X1812" i="5" s="1"/>
  <c r="C1813" i="5"/>
  <c r="C1814" i="5"/>
  <c r="C1815" i="5"/>
  <c r="C1816" i="5"/>
  <c r="C1817" i="5"/>
  <c r="C1818" i="5"/>
  <c r="C1819" i="5"/>
  <c r="C1820" i="5"/>
  <c r="V1820" i="5" s="1"/>
  <c r="E1820" i="5" s="1"/>
  <c r="X1820" i="5" s="1"/>
  <c r="C1821" i="5"/>
  <c r="C1822" i="5"/>
  <c r="C1823" i="5"/>
  <c r="C1824" i="5"/>
  <c r="C1825" i="5"/>
  <c r="C1826" i="5"/>
  <c r="C1827" i="5"/>
  <c r="C1828" i="5"/>
  <c r="V1828" i="5" s="1"/>
  <c r="E1828" i="5" s="1"/>
  <c r="X1828" i="5" s="1"/>
  <c r="C1829" i="5"/>
  <c r="C1830" i="5"/>
  <c r="C1831" i="5"/>
  <c r="C1832" i="5"/>
  <c r="C1833" i="5"/>
  <c r="C1834" i="5"/>
  <c r="C1835" i="5"/>
  <c r="C1836" i="5"/>
  <c r="V1836" i="5" s="1"/>
  <c r="E1836" i="5" s="1"/>
  <c r="X1836" i="5" s="1"/>
  <c r="C1837" i="5"/>
  <c r="C1838" i="5"/>
  <c r="C1839" i="5"/>
  <c r="C1840" i="5"/>
  <c r="C1841" i="5"/>
  <c r="C1842" i="5"/>
  <c r="C1843" i="5"/>
  <c r="C1844" i="5"/>
  <c r="V1844" i="5" s="1"/>
  <c r="E1844" i="5" s="1"/>
  <c r="X1844" i="5" s="1"/>
  <c r="C1845" i="5"/>
  <c r="C1846" i="5"/>
  <c r="C1847" i="5"/>
  <c r="C1848" i="5"/>
  <c r="C1849" i="5"/>
  <c r="C1850" i="5"/>
  <c r="C1851" i="5"/>
  <c r="C1852" i="5"/>
  <c r="V1852" i="5" s="1"/>
  <c r="E1852" i="5" s="1"/>
  <c r="X1852" i="5" s="1"/>
  <c r="C1853" i="5"/>
  <c r="C1854" i="5"/>
  <c r="C1855" i="5"/>
  <c r="C1856" i="5"/>
  <c r="C1857" i="5"/>
  <c r="C1858" i="5"/>
  <c r="C1859" i="5"/>
  <c r="C1860" i="5"/>
  <c r="V1860" i="5" s="1"/>
  <c r="E1860" i="5" s="1"/>
  <c r="X1860" i="5" s="1"/>
  <c r="C1861" i="5"/>
  <c r="C1862" i="5"/>
  <c r="C1863" i="5"/>
  <c r="C1864" i="5"/>
  <c r="C1865" i="5"/>
  <c r="C1866" i="5"/>
  <c r="C1867" i="5"/>
  <c r="C1868" i="5"/>
  <c r="V1868" i="5" s="1"/>
  <c r="E1868" i="5" s="1"/>
  <c r="X1868" i="5" s="1"/>
  <c r="C1869" i="5"/>
  <c r="C1870" i="5"/>
  <c r="C1871" i="5"/>
  <c r="C1872" i="5"/>
  <c r="C1873" i="5"/>
  <c r="C1874" i="5"/>
  <c r="C1875" i="5"/>
  <c r="C1876" i="5"/>
  <c r="V1876" i="5" s="1"/>
  <c r="E1876" i="5" s="1"/>
  <c r="X1876" i="5" s="1"/>
  <c r="C1877" i="5"/>
  <c r="C1878" i="5"/>
  <c r="C1879" i="5"/>
  <c r="C1880" i="5"/>
  <c r="C1881" i="5"/>
  <c r="C1882" i="5"/>
  <c r="C1883" i="5"/>
  <c r="C1884" i="5"/>
  <c r="V1884" i="5" s="1"/>
  <c r="E1884" i="5" s="1"/>
  <c r="X1884" i="5" s="1"/>
  <c r="C1885" i="5"/>
  <c r="C1886" i="5"/>
  <c r="C1887" i="5"/>
  <c r="C1888" i="5"/>
  <c r="C1889" i="5"/>
  <c r="C1890" i="5"/>
  <c r="C1891" i="5"/>
  <c r="C1892" i="5"/>
  <c r="V1892" i="5" s="1"/>
  <c r="E1892" i="5" s="1"/>
  <c r="X1892" i="5" s="1"/>
  <c r="C1893" i="5"/>
  <c r="C1894" i="5"/>
  <c r="C1895" i="5"/>
  <c r="C1896" i="5"/>
  <c r="C1897" i="5"/>
  <c r="C1898" i="5"/>
  <c r="C1899" i="5"/>
  <c r="C1900" i="5"/>
  <c r="V1900" i="5" s="1"/>
  <c r="E1900" i="5" s="1"/>
  <c r="C1901" i="5"/>
  <c r="C1902" i="5"/>
  <c r="C1903" i="5"/>
  <c r="C1904" i="5"/>
  <c r="C1905" i="5"/>
  <c r="C1906" i="5"/>
  <c r="C1907" i="5"/>
  <c r="C1908" i="5"/>
  <c r="V1908" i="5" s="1"/>
  <c r="E1908" i="5" s="1"/>
  <c r="X1908" i="5" s="1"/>
  <c r="C1909" i="5"/>
  <c r="C1910" i="5"/>
  <c r="C1911" i="5"/>
  <c r="C1912" i="5"/>
  <c r="C1913" i="5"/>
  <c r="C1914" i="5"/>
  <c r="C1915" i="5"/>
  <c r="C1916" i="5"/>
  <c r="V1916" i="5" s="1"/>
  <c r="E1916" i="5" s="1"/>
  <c r="X1916" i="5" s="1"/>
  <c r="C1917" i="5"/>
  <c r="C1918" i="5"/>
  <c r="C1919" i="5"/>
  <c r="C1920" i="5"/>
  <c r="C1921" i="5"/>
  <c r="C1922" i="5"/>
  <c r="C1923" i="5"/>
  <c r="C1924" i="5"/>
  <c r="V1924" i="5" s="1"/>
  <c r="E1924" i="5" s="1"/>
  <c r="X1924" i="5" s="1"/>
  <c r="C1925" i="5"/>
  <c r="C1926" i="5"/>
  <c r="C1927" i="5"/>
  <c r="C1928" i="5"/>
  <c r="C1929" i="5"/>
  <c r="C1930" i="5"/>
  <c r="C1931" i="5"/>
  <c r="C1932" i="5"/>
  <c r="V1932" i="5" s="1"/>
  <c r="E1932" i="5" s="1"/>
  <c r="X1932" i="5" s="1"/>
  <c r="C1933" i="5"/>
  <c r="C1934" i="5"/>
  <c r="C1935" i="5"/>
  <c r="C1936" i="5"/>
  <c r="C1937" i="5"/>
  <c r="C1938" i="5"/>
  <c r="C1939" i="5"/>
  <c r="C1940" i="5"/>
  <c r="V1940" i="5" s="1"/>
  <c r="E1940" i="5" s="1"/>
  <c r="X1940" i="5" s="1"/>
  <c r="C1941" i="5"/>
  <c r="C1942" i="5"/>
  <c r="C1943" i="5"/>
  <c r="C1944" i="5"/>
  <c r="C1945" i="5"/>
  <c r="C1946" i="5"/>
  <c r="C1947" i="5"/>
  <c r="C1948" i="5"/>
  <c r="V1948" i="5" s="1"/>
  <c r="E1948" i="5" s="1"/>
  <c r="X1948" i="5" s="1"/>
  <c r="C1949" i="5"/>
  <c r="C1950" i="5"/>
  <c r="C1951" i="5"/>
  <c r="C1952" i="5"/>
  <c r="C1953" i="5"/>
  <c r="C1954" i="5"/>
  <c r="C1955" i="5"/>
  <c r="C1956" i="5"/>
  <c r="V1956" i="5" s="1"/>
  <c r="E1956" i="5" s="1"/>
  <c r="X1956" i="5" s="1"/>
  <c r="C1957" i="5"/>
  <c r="C1958" i="5"/>
  <c r="C1959" i="5"/>
  <c r="C1960" i="5"/>
  <c r="C1961" i="5"/>
  <c r="C1962" i="5"/>
  <c r="C1963" i="5"/>
  <c r="C1964" i="5"/>
  <c r="V1964" i="5" s="1"/>
  <c r="E1964" i="5" s="1"/>
  <c r="X1964" i="5" s="1"/>
  <c r="C1965" i="5"/>
  <c r="C1966" i="5"/>
  <c r="C1967" i="5"/>
  <c r="C1968" i="5"/>
  <c r="C1969" i="5"/>
  <c r="C1970" i="5"/>
  <c r="C1971" i="5"/>
  <c r="C1972" i="5"/>
  <c r="V1972" i="5" s="1"/>
  <c r="E1972" i="5" s="1"/>
  <c r="X1972" i="5" s="1"/>
  <c r="C1973" i="5"/>
  <c r="C1974" i="5"/>
  <c r="C1975" i="5"/>
  <c r="C1976" i="5"/>
  <c r="C1977" i="5"/>
  <c r="C1978" i="5"/>
  <c r="C1979" i="5"/>
  <c r="C1980" i="5"/>
  <c r="V1980" i="5" s="1"/>
  <c r="E1980" i="5" s="1"/>
  <c r="X1980" i="5" s="1"/>
  <c r="C1981" i="5"/>
  <c r="C1982" i="5"/>
  <c r="C1983" i="5"/>
  <c r="C1984" i="5"/>
  <c r="C1985" i="5"/>
  <c r="C1986" i="5"/>
  <c r="C1987" i="5"/>
  <c r="C1988" i="5"/>
  <c r="V1988" i="5" s="1"/>
  <c r="E1988" i="5" s="1"/>
  <c r="X1988" i="5" s="1"/>
  <c r="C1989" i="5"/>
  <c r="C1990" i="5"/>
  <c r="C1991" i="5"/>
  <c r="C1992" i="5"/>
  <c r="C1993" i="5"/>
  <c r="C1994" i="5"/>
  <c r="C1995" i="5"/>
  <c r="C1996" i="5"/>
  <c r="V1996" i="5" s="1"/>
  <c r="E1996" i="5" s="1"/>
  <c r="X1996" i="5" s="1"/>
  <c r="C1997" i="5"/>
  <c r="C1998" i="5"/>
  <c r="C1999" i="5"/>
  <c r="C2000" i="5"/>
  <c r="C2001" i="5"/>
  <c r="C2002" i="5"/>
  <c r="C2003" i="5"/>
  <c r="C2004" i="5"/>
  <c r="V2004" i="5" s="1"/>
  <c r="E2004" i="5" s="1"/>
  <c r="X2004" i="5" s="1"/>
  <c r="C2005" i="5"/>
  <c r="C2006" i="5"/>
  <c r="C2007" i="5"/>
  <c r="C2008" i="5"/>
  <c r="C2009" i="5"/>
  <c r="C2010" i="5"/>
  <c r="C2011" i="5"/>
  <c r="C2012" i="5"/>
  <c r="V2012" i="5" s="1"/>
  <c r="E2012" i="5" s="1"/>
  <c r="X2012" i="5" s="1"/>
  <c r="C2013" i="5"/>
  <c r="C2014" i="5"/>
  <c r="C2015" i="5"/>
  <c r="C2016" i="5"/>
  <c r="C2017" i="5"/>
  <c r="C2018" i="5"/>
  <c r="C2019" i="5"/>
  <c r="C2020" i="5"/>
  <c r="V2020" i="5" s="1"/>
  <c r="E2020" i="5" s="1"/>
  <c r="X2020" i="5" s="1"/>
  <c r="C2021" i="5"/>
  <c r="C2022" i="5"/>
  <c r="C2023" i="5"/>
  <c r="C2024" i="5"/>
  <c r="C2025" i="5"/>
  <c r="C2026" i="5"/>
  <c r="C2027" i="5"/>
  <c r="C2028" i="5"/>
  <c r="V2028" i="5" s="1"/>
  <c r="E2028" i="5" s="1"/>
  <c r="X2028" i="5" s="1"/>
  <c r="C2029" i="5"/>
  <c r="C2030" i="5"/>
  <c r="C2031" i="5"/>
  <c r="C2032" i="5"/>
  <c r="C2033" i="5"/>
  <c r="C2034" i="5"/>
  <c r="C2035" i="5"/>
  <c r="C2036" i="5"/>
  <c r="V2036" i="5" s="1"/>
  <c r="E2036" i="5" s="1"/>
  <c r="X2036" i="5" s="1"/>
  <c r="C2037" i="5"/>
  <c r="C2038" i="5"/>
  <c r="C2039" i="5"/>
  <c r="C2040" i="5"/>
  <c r="C2041" i="5"/>
  <c r="C2042" i="5"/>
  <c r="C2043" i="5"/>
  <c r="C2044" i="5"/>
  <c r="V2044" i="5" s="1"/>
  <c r="E2044" i="5" s="1"/>
  <c r="X2044" i="5" s="1"/>
  <c r="C2045" i="5"/>
  <c r="C2046" i="5"/>
  <c r="C2047" i="5"/>
  <c r="C2048" i="5"/>
  <c r="C2049" i="5"/>
  <c r="C2050" i="5"/>
  <c r="C2051" i="5"/>
  <c r="C2052" i="5"/>
  <c r="V2052" i="5" s="1"/>
  <c r="E2052" i="5" s="1"/>
  <c r="X2052" i="5" s="1"/>
  <c r="C2053" i="5"/>
  <c r="C2054" i="5"/>
  <c r="C2055" i="5"/>
  <c r="C2056" i="5"/>
  <c r="C2057" i="5"/>
  <c r="C2058" i="5"/>
  <c r="C2059" i="5"/>
  <c r="C2060" i="5"/>
  <c r="V2060" i="5" s="1"/>
  <c r="E2060" i="5" s="1"/>
  <c r="X2060" i="5" s="1"/>
  <c r="C2061" i="5"/>
  <c r="C2062" i="5"/>
  <c r="C2063" i="5"/>
  <c r="C2064" i="5"/>
  <c r="C2065" i="5"/>
  <c r="C2066" i="5"/>
  <c r="C2067" i="5"/>
  <c r="C2068" i="5"/>
  <c r="V2068" i="5" s="1"/>
  <c r="E2068" i="5" s="1"/>
  <c r="X2068" i="5" s="1"/>
  <c r="C2069" i="5"/>
  <c r="C2070" i="5"/>
  <c r="C2071" i="5"/>
  <c r="C2072" i="5"/>
  <c r="C2073" i="5"/>
  <c r="C2074" i="5"/>
  <c r="C2075" i="5"/>
  <c r="C2076" i="5"/>
  <c r="V2076" i="5" s="1"/>
  <c r="E2076" i="5" s="1"/>
  <c r="X2076" i="5" s="1"/>
  <c r="C2077" i="5"/>
  <c r="C2078" i="5"/>
  <c r="C2079" i="5"/>
  <c r="C2080" i="5"/>
  <c r="C2081" i="5"/>
  <c r="C2082" i="5"/>
  <c r="C2083" i="5"/>
  <c r="C2084" i="5"/>
  <c r="V2084" i="5" s="1"/>
  <c r="E2084" i="5" s="1"/>
  <c r="X2084" i="5" s="1"/>
  <c r="C2085" i="5"/>
  <c r="C2086" i="5"/>
  <c r="C2087" i="5"/>
  <c r="C2088" i="5"/>
  <c r="C2089" i="5"/>
  <c r="C2090" i="5"/>
  <c r="C2091" i="5"/>
  <c r="C2092" i="5"/>
  <c r="V2092" i="5" s="1"/>
  <c r="E2092" i="5" s="1"/>
  <c r="X2092" i="5" s="1"/>
  <c r="C2093" i="5"/>
  <c r="C2094" i="5"/>
  <c r="C2095" i="5"/>
  <c r="C2096" i="5"/>
  <c r="C2097" i="5"/>
  <c r="C2098" i="5"/>
  <c r="C2099" i="5"/>
  <c r="C2100" i="5"/>
  <c r="V2100" i="5" s="1"/>
  <c r="E2100" i="5" s="1"/>
  <c r="X2100" i="5" s="1"/>
  <c r="C2101" i="5"/>
  <c r="C2102" i="5"/>
  <c r="C2103" i="5"/>
  <c r="C2104" i="5"/>
  <c r="C2105" i="5"/>
  <c r="C2106" i="5"/>
  <c r="C2107" i="5"/>
  <c r="C2108" i="5"/>
  <c r="V2108" i="5" s="1"/>
  <c r="E2108" i="5" s="1"/>
  <c r="X2108" i="5" s="1"/>
  <c r="C2109" i="5"/>
  <c r="C2110" i="5"/>
  <c r="C2111" i="5"/>
  <c r="C2112" i="5"/>
  <c r="C2113" i="5"/>
  <c r="C2114" i="5"/>
  <c r="C2115" i="5"/>
  <c r="C2116" i="5"/>
  <c r="V2116" i="5" s="1"/>
  <c r="E2116" i="5" s="1"/>
  <c r="X2116" i="5" s="1"/>
  <c r="C2117" i="5"/>
  <c r="C2118" i="5"/>
  <c r="C2119" i="5"/>
  <c r="C2120" i="5"/>
  <c r="C2121" i="5"/>
  <c r="C2122" i="5"/>
  <c r="C2123" i="5"/>
  <c r="C2124" i="5"/>
  <c r="V2124" i="5" s="1"/>
  <c r="E2124" i="5" s="1"/>
  <c r="X2124" i="5" s="1"/>
  <c r="C2125" i="5"/>
  <c r="C2126" i="5"/>
  <c r="C2127" i="5"/>
  <c r="C2128" i="5"/>
  <c r="C2129" i="5"/>
  <c r="C2130" i="5"/>
  <c r="C2131" i="5"/>
  <c r="C2132" i="5"/>
  <c r="V2132" i="5" s="1"/>
  <c r="E2132" i="5" s="1"/>
  <c r="X2132" i="5" s="1"/>
  <c r="C2133" i="5"/>
  <c r="C2134" i="5"/>
  <c r="C2135" i="5"/>
  <c r="C2136" i="5"/>
  <c r="C2137" i="5"/>
  <c r="C2138" i="5"/>
  <c r="C2139" i="5"/>
  <c r="C2140" i="5"/>
  <c r="V2140" i="5" s="1"/>
  <c r="E2140" i="5" s="1"/>
  <c r="X2140" i="5" s="1"/>
  <c r="C2141" i="5"/>
  <c r="C2142" i="5"/>
  <c r="C2143" i="5"/>
  <c r="C2144" i="5"/>
  <c r="C2145" i="5"/>
  <c r="C2146" i="5"/>
  <c r="C2147" i="5"/>
  <c r="C2148" i="5"/>
  <c r="V2148" i="5" s="1"/>
  <c r="E2148" i="5" s="1"/>
  <c r="X2148" i="5" s="1"/>
  <c r="C2149" i="5"/>
  <c r="C2150" i="5"/>
  <c r="C2151" i="5"/>
  <c r="C2152" i="5"/>
  <c r="C2153" i="5"/>
  <c r="C2154" i="5"/>
  <c r="C2155" i="5"/>
  <c r="C2156" i="5"/>
  <c r="V2156" i="5" s="1"/>
  <c r="E2156" i="5" s="1"/>
  <c r="X2156" i="5" s="1"/>
  <c r="C2157" i="5"/>
  <c r="C2158" i="5"/>
  <c r="C2159" i="5"/>
  <c r="C2160" i="5"/>
  <c r="C2161" i="5"/>
  <c r="C2162" i="5"/>
  <c r="C2163" i="5"/>
  <c r="C2164" i="5"/>
  <c r="V2164" i="5" s="1"/>
  <c r="E2164" i="5" s="1"/>
  <c r="X2164" i="5" s="1"/>
  <c r="C2165" i="5"/>
  <c r="C2166" i="5"/>
  <c r="C2167" i="5"/>
  <c r="C2168" i="5"/>
  <c r="C2169" i="5"/>
  <c r="C2170" i="5"/>
  <c r="C2171" i="5"/>
  <c r="C2172" i="5"/>
  <c r="V2172" i="5" s="1"/>
  <c r="E2172" i="5" s="1"/>
  <c r="X2172" i="5" s="1"/>
  <c r="C2173" i="5"/>
  <c r="C2174" i="5"/>
  <c r="C2175" i="5"/>
  <c r="C2176" i="5"/>
  <c r="C2177" i="5"/>
  <c r="C2178" i="5"/>
  <c r="C2179" i="5"/>
  <c r="C2180" i="5"/>
  <c r="V2180" i="5" s="1"/>
  <c r="E2180" i="5" s="1"/>
  <c r="X2180" i="5" s="1"/>
  <c r="C2181" i="5"/>
  <c r="C2182" i="5"/>
  <c r="C2183" i="5"/>
  <c r="C2184" i="5"/>
  <c r="C2185" i="5"/>
  <c r="C2186" i="5"/>
  <c r="C2187" i="5"/>
  <c r="C2188" i="5"/>
  <c r="V2188" i="5" s="1"/>
  <c r="E2188" i="5" s="1"/>
  <c r="X2188" i="5" s="1"/>
  <c r="C2189" i="5"/>
  <c r="C2190" i="5"/>
  <c r="C2191" i="5"/>
  <c r="C2192" i="5"/>
  <c r="C2193" i="5"/>
  <c r="C2194" i="5"/>
  <c r="C2195" i="5"/>
  <c r="C2196" i="5"/>
  <c r="V2196" i="5" s="1"/>
  <c r="E2196" i="5" s="1"/>
  <c r="X2196" i="5" s="1"/>
  <c r="C2197" i="5"/>
  <c r="C2198" i="5"/>
  <c r="C2199" i="5"/>
  <c r="C2200" i="5"/>
  <c r="C2201" i="5"/>
  <c r="C2202" i="5"/>
  <c r="C2203" i="5"/>
  <c r="C2204" i="5"/>
  <c r="V2204" i="5" s="1"/>
  <c r="E2204" i="5" s="1"/>
  <c r="X2204" i="5" s="1"/>
  <c r="C2205" i="5"/>
  <c r="C2206" i="5"/>
  <c r="C2207" i="5"/>
  <c r="C2208" i="5"/>
  <c r="C2209" i="5"/>
  <c r="C2210" i="5"/>
  <c r="C2211" i="5"/>
  <c r="C2212" i="5"/>
  <c r="V2212" i="5" s="1"/>
  <c r="E2212" i="5" s="1"/>
  <c r="X2212" i="5" s="1"/>
  <c r="C2213" i="5"/>
  <c r="C2214" i="5"/>
  <c r="C2215" i="5"/>
  <c r="C2216" i="5"/>
  <c r="C2217" i="5"/>
  <c r="C2218" i="5"/>
  <c r="C2219" i="5"/>
  <c r="C2220" i="5"/>
  <c r="V2220" i="5" s="1"/>
  <c r="E2220" i="5" s="1"/>
  <c r="X2220" i="5" s="1"/>
  <c r="C2221" i="5"/>
  <c r="C2222" i="5"/>
  <c r="C2223" i="5"/>
  <c r="C2224" i="5"/>
  <c r="C2225" i="5"/>
  <c r="C2226" i="5"/>
  <c r="C2227" i="5"/>
  <c r="C2228" i="5"/>
  <c r="V2228" i="5" s="1"/>
  <c r="E2228" i="5" s="1"/>
  <c r="X2228" i="5" s="1"/>
  <c r="C2229" i="5"/>
  <c r="C2230" i="5"/>
  <c r="C2231" i="5"/>
  <c r="C2232" i="5"/>
  <c r="C2233" i="5"/>
  <c r="C2234" i="5"/>
  <c r="C2235" i="5"/>
  <c r="C2236" i="5"/>
  <c r="V2236" i="5" s="1"/>
  <c r="E2236" i="5" s="1"/>
  <c r="X2236" i="5" s="1"/>
  <c r="C2237" i="5"/>
  <c r="C2238" i="5"/>
  <c r="C2239" i="5"/>
  <c r="C2240" i="5"/>
  <c r="C2241" i="5"/>
  <c r="C2242" i="5"/>
  <c r="C2243" i="5"/>
  <c r="C2244" i="5"/>
  <c r="V2244" i="5" s="1"/>
  <c r="E2244" i="5" s="1"/>
  <c r="X2244" i="5" s="1"/>
  <c r="C2245" i="5"/>
  <c r="C2246" i="5"/>
  <c r="C2247" i="5"/>
  <c r="C2248" i="5"/>
  <c r="C2249" i="5"/>
  <c r="C2250" i="5"/>
  <c r="C2251" i="5"/>
  <c r="C2252" i="5"/>
  <c r="V2252" i="5" s="1"/>
  <c r="E2252" i="5" s="1"/>
  <c r="X2252" i="5" s="1"/>
  <c r="C2253" i="5"/>
  <c r="C2254" i="5"/>
  <c r="C2255" i="5"/>
  <c r="C2256" i="5"/>
  <c r="C2257" i="5"/>
  <c r="C2258" i="5"/>
  <c r="C2259" i="5"/>
  <c r="C2260" i="5"/>
  <c r="V2260" i="5" s="1"/>
  <c r="E2260" i="5" s="1"/>
  <c r="X2260" i="5" s="1"/>
  <c r="C2261" i="5"/>
  <c r="C2262" i="5"/>
  <c r="C2263" i="5"/>
  <c r="C2264" i="5"/>
  <c r="C2265" i="5"/>
  <c r="C2266" i="5"/>
  <c r="C2267" i="5"/>
  <c r="C2268" i="5"/>
  <c r="V2268" i="5" s="1"/>
  <c r="E2268" i="5" s="1"/>
  <c r="X2268" i="5" s="1"/>
  <c r="C2269" i="5"/>
  <c r="C2270" i="5"/>
  <c r="C2271" i="5"/>
  <c r="C2272" i="5"/>
  <c r="C2273" i="5"/>
  <c r="C2274" i="5"/>
  <c r="C2275" i="5"/>
  <c r="C2276" i="5"/>
  <c r="V2276" i="5" s="1"/>
  <c r="E2276" i="5" s="1"/>
  <c r="C2277" i="5"/>
  <c r="C2278" i="5"/>
  <c r="C2279" i="5"/>
  <c r="C2280" i="5"/>
  <c r="C2281" i="5"/>
  <c r="C2282" i="5"/>
  <c r="C2283" i="5"/>
  <c r="C2284" i="5"/>
  <c r="V2284" i="5" s="1"/>
  <c r="E2284" i="5" s="1"/>
  <c r="X2284" i="5" s="1"/>
  <c r="C2285" i="5"/>
  <c r="C2286" i="5"/>
  <c r="C2287" i="5"/>
  <c r="C2288" i="5"/>
  <c r="C2289" i="5"/>
  <c r="C2290" i="5"/>
  <c r="C2291" i="5"/>
  <c r="C2292" i="5"/>
  <c r="V2292" i="5" s="1"/>
  <c r="E2292" i="5" s="1"/>
  <c r="X2292" i="5" s="1"/>
  <c r="C2293" i="5"/>
  <c r="C2294" i="5"/>
  <c r="C2295" i="5"/>
  <c r="C2296" i="5"/>
  <c r="C2297" i="5"/>
  <c r="C2298" i="5"/>
  <c r="C2299" i="5"/>
  <c r="C2300" i="5"/>
  <c r="V2300" i="5" s="1"/>
  <c r="E2300" i="5" s="1"/>
  <c r="X2300" i="5" s="1"/>
  <c r="C2301" i="5"/>
  <c r="C2302" i="5"/>
  <c r="C2303" i="5"/>
  <c r="C2304" i="5"/>
  <c r="C2305" i="5"/>
  <c r="C2306" i="5"/>
  <c r="C2307" i="5"/>
  <c r="C2308" i="5"/>
  <c r="V2308" i="5" s="1"/>
  <c r="E2308" i="5" s="1"/>
  <c r="X2308" i="5" s="1"/>
  <c r="C2309" i="5"/>
  <c r="C2310" i="5"/>
  <c r="C2311" i="5"/>
  <c r="C2312" i="5"/>
  <c r="C2313" i="5"/>
  <c r="C2314" i="5"/>
  <c r="C2315" i="5"/>
  <c r="C2316" i="5"/>
  <c r="V2316" i="5" s="1"/>
  <c r="E2316" i="5" s="1"/>
  <c r="X2316" i="5" s="1"/>
  <c r="C2317" i="5"/>
  <c r="C2318" i="5"/>
  <c r="C2319" i="5"/>
  <c r="C2320" i="5"/>
  <c r="C2321" i="5"/>
  <c r="C2322" i="5"/>
  <c r="C2323" i="5"/>
  <c r="C2324" i="5"/>
  <c r="V2324" i="5" s="1"/>
  <c r="C2325" i="5"/>
  <c r="C2326" i="5"/>
  <c r="C2327" i="5"/>
  <c r="C2328" i="5"/>
  <c r="C2329" i="5"/>
  <c r="C2330" i="5"/>
  <c r="C2331" i="5"/>
  <c r="C2332" i="5"/>
  <c r="V2332" i="5" s="1"/>
  <c r="E2332" i="5" s="1"/>
  <c r="X2332" i="5" s="1"/>
  <c r="C2333" i="5"/>
  <c r="C2334" i="5"/>
  <c r="C2335" i="5"/>
  <c r="C2336" i="5"/>
  <c r="C2337" i="5"/>
  <c r="C2338" i="5"/>
  <c r="C2339" i="5"/>
  <c r="C2340" i="5"/>
  <c r="V2340" i="5" s="1"/>
  <c r="C2341" i="5"/>
  <c r="C2342" i="5"/>
  <c r="C2343" i="5"/>
  <c r="C2344" i="5"/>
  <c r="C2345" i="5"/>
  <c r="C2346" i="5"/>
  <c r="C2347" i="5"/>
  <c r="C2348" i="5"/>
  <c r="V2348" i="5" s="1"/>
  <c r="E2348" i="5" s="1"/>
  <c r="X2348" i="5" s="1"/>
  <c r="C2349" i="5"/>
  <c r="C2350" i="5"/>
  <c r="C2351" i="5"/>
  <c r="C2352" i="5"/>
  <c r="C2353" i="5"/>
  <c r="C2354" i="5"/>
  <c r="C2355" i="5"/>
  <c r="C2356" i="5"/>
  <c r="V2356" i="5" s="1"/>
  <c r="C2357" i="5"/>
  <c r="C2358" i="5"/>
  <c r="C2359" i="5"/>
  <c r="C2360" i="5"/>
  <c r="C2361" i="5"/>
  <c r="C2362" i="5"/>
  <c r="C2363" i="5"/>
  <c r="C2364" i="5"/>
  <c r="V2364" i="5" s="1"/>
  <c r="E2364" i="5" s="1"/>
  <c r="X2364" i="5" s="1"/>
  <c r="C2365" i="5"/>
  <c r="C2366" i="5"/>
  <c r="C2367" i="5"/>
  <c r="C2368" i="5"/>
  <c r="C2369" i="5"/>
  <c r="C2370" i="5"/>
  <c r="C2371" i="5"/>
  <c r="C2372" i="5"/>
  <c r="V2372" i="5" s="1"/>
  <c r="C2373" i="5"/>
  <c r="C2374" i="5"/>
  <c r="C2375" i="5"/>
  <c r="C2376" i="5"/>
  <c r="C2377" i="5"/>
  <c r="C2378" i="5"/>
  <c r="C2379" i="5"/>
  <c r="C2380" i="5"/>
  <c r="V2380" i="5" s="1"/>
  <c r="C2381" i="5"/>
  <c r="C2382" i="5"/>
  <c r="C2383" i="5"/>
  <c r="C2384" i="5"/>
  <c r="C2385" i="5"/>
  <c r="C2386" i="5"/>
  <c r="C2387" i="5"/>
  <c r="C2388" i="5"/>
  <c r="V2388" i="5" s="1"/>
  <c r="C2389" i="5"/>
  <c r="C2390" i="5"/>
  <c r="C2391" i="5"/>
  <c r="C2392" i="5"/>
  <c r="C2393" i="5"/>
  <c r="C2394" i="5"/>
  <c r="C2395" i="5"/>
  <c r="C2396" i="5"/>
  <c r="V2396" i="5" s="1"/>
  <c r="C2397" i="5"/>
  <c r="C2398" i="5"/>
  <c r="C2399" i="5"/>
  <c r="C2400" i="5"/>
  <c r="C2401" i="5"/>
  <c r="C2402" i="5"/>
  <c r="C2403" i="5"/>
  <c r="C2404" i="5"/>
  <c r="V2404" i="5" s="1"/>
  <c r="C2405" i="5"/>
  <c r="C2406" i="5"/>
  <c r="C2407" i="5"/>
  <c r="C2408" i="5"/>
  <c r="C2409" i="5"/>
  <c r="C2410" i="5"/>
  <c r="C2411" i="5"/>
  <c r="C2412" i="5"/>
  <c r="V2412" i="5" s="1"/>
  <c r="C2413" i="5"/>
  <c r="C2414" i="5"/>
  <c r="C2415" i="5"/>
  <c r="C2416" i="5"/>
  <c r="C2417" i="5"/>
  <c r="C2418" i="5"/>
  <c r="C2419" i="5"/>
  <c r="C2420" i="5"/>
  <c r="V2420" i="5" s="1"/>
  <c r="C2421" i="5"/>
  <c r="C2422" i="5"/>
  <c r="C2423" i="5"/>
  <c r="C2424" i="5"/>
  <c r="C2425" i="5"/>
  <c r="C2426" i="5"/>
  <c r="C2427" i="5"/>
  <c r="C2428" i="5"/>
  <c r="V2428" i="5" s="1"/>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V2452" i="5" s="1"/>
  <c r="C2453" i="5"/>
  <c r="C2454" i="5"/>
  <c r="C2455" i="5"/>
  <c r="C2456" i="5"/>
  <c r="C2457" i="5"/>
  <c r="C2458" i="5"/>
  <c r="C2459" i="5"/>
  <c r="C2460" i="5"/>
  <c r="C2461" i="5"/>
  <c r="C2462" i="5"/>
  <c r="C2463" i="5"/>
  <c r="C2464" i="5"/>
  <c r="C2465" i="5"/>
  <c r="C2466" i="5"/>
  <c r="C2467" i="5"/>
  <c r="C2468" i="5"/>
  <c r="V2468" i="5" s="1"/>
  <c r="C2469" i="5"/>
  <c r="C2470" i="5"/>
  <c r="C2471" i="5"/>
  <c r="C2472" i="5"/>
  <c r="C2473" i="5"/>
  <c r="C2474" i="5"/>
  <c r="C2475" i="5"/>
  <c r="C2476" i="5"/>
  <c r="C2477" i="5"/>
  <c r="C2478" i="5"/>
  <c r="C2479" i="5"/>
  <c r="C2480" i="5"/>
  <c r="C2481" i="5"/>
  <c r="C2482" i="5"/>
  <c r="C2483" i="5"/>
  <c r="C2484" i="5"/>
  <c r="V2484" i="5" s="1"/>
  <c r="C2485" i="5"/>
  <c r="C2486" i="5"/>
  <c r="C2487" i="5"/>
  <c r="C2488" i="5"/>
  <c r="C2489" i="5"/>
  <c r="C2490" i="5"/>
  <c r="C2491" i="5"/>
  <c r="C2492" i="5"/>
  <c r="C2493" i="5"/>
  <c r="C2494" i="5"/>
  <c r="C2495" i="5"/>
  <c r="C2496" i="5"/>
  <c r="C2497" i="5"/>
  <c r="C2498" i="5"/>
  <c r="C2499" i="5"/>
  <c r="C2500" i="5"/>
  <c r="V2500" i="5" s="1"/>
  <c r="C2501" i="5"/>
  <c r="C2502" i="5"/>
  <c r="C2503" i="5"/>
  <c r="C2504" i="5"/>
  <c r="V7" i="5"/>
  <c r="E7" i="5" s="1"/>
  <c r="V8" i="5"/>
  <c r="E8" i="5" s="1"/>
  <c r="V9" i="5"/>
  <c r="E9" i="5" s="1"/>
  <c r="X9" i="5" s="1"/>
  <c r="V10" i="5"/>
  <c r="E10" i="5" s="1"/>
  <c r="X10" i="5" s="1"/>
  <c r="V11" i="5"/>
  <c r="E11" i="5" s="1"/>
  <c r="X11" i="5" s="1"/>
  <c r="V13" i="5"/>
  <c r="E13" i="5" s="1"/>
  <c r="V14" i="5"/>
  <c r="E14" i="5" s="1"/>
  <c r="V15" i="5"/>
  <c r="E15" i="5" s="1"/>
  <c r="V16" i="5"/>
  <c r="E16" i="5"/>
  <c r="V17" i="5"/>
  <c r="E17" i="5" s="1"/>
  <c r="X17" i="5" s="1"/>
  <c r="V18" i="5"/>
  <c r="E18" i="5" s="1"/>
  <c r="V19" i="5"/>
  <c r="E19" i="5" s="1"/>
  <c r="X19" i="5" s="1"/>
  <c r="V21" i="5"/>
  <c r="E21" i="5" s="1"/>
  <c r="X21" i="5" s="1"/>
  <c r="V22" i="5"/>
  <c r="E22" i="5" s="1"/>
  <c r="X22" i="5" s="1"/>
  <c r="V23" i="5"/>
  <c r="E23" i="5" s="1"/>
  <c r="X23" i="5" s="1"/>
  <c r="V24" i="5"/>
  <c r="E24" i="5" s="1"/>
  <c r="X24" i="5" s="1"/>
  <c r="V25" i="5"/>
  <c r="E25" i="5"/>
  <c r="X25" i="5" s="1"/>
  <c r="V26" i="5"/>
  <c r="E26" i="5" s="1"/>
  <c r="X26" i="5" s="1"/>
  <c r="V27" i="5"/>
  <c r="E27" i="5" s="1"/>
  <c r="X27" i="5" s="1"/>
  <c r="V29" i="5"/>
  <c r="E29" i="5" s="1"/>
  <c r="X29" i="5" s="1"/>
  <c r="V30" i="5"/>
  <c r="E30" i="5" s="1"/>
  <c r="X30" i="5" s="1"/>
  <c r="V31" i="5"/>
  <c r="E31" i="5" s="1"/>
  <c r="X31" i="5" s="1"/>
  <c r="V32" i="5"/>
  <c r="E32" i="5" s="1"/>
  <c r="X32" i="5" s="1"/>
  <c r="V33" i="5"/>
  <c r="E33" i="5" s="1"/>
  <c r="X33" i="5" s="1"/>
  <c r="V34" i="5"/>
  <c r="E34" i="5" s="1"/>
  <c r="X34" i="5" s="1"/>
  <c r="V35" i="5"/>
  <c r="E35" i="5" s="1"/>
  <c r="X35" i="5" s="1"/>
  <c r="V37" i="5"/>
  <c r="E37" i="5" s="1"/>
  <c r="V38" i="5"/>
  <c r="E38" i="5" s="1"/>
  <c r="X38" i="5" s="1"/>
  <c r="V39" i="5"/>
  <c r="E39" i="5" s="1"/>
  <c r="X39" i="5" s="1"/>
  <c r="V40" i="5"/>
  <c r="E40" i="5" s="1"/>
  <c r="X40" i="5" s="1"/>
  <c r="V41" i="5"/>
  <c r="E41" i="5" s="1"/>
  <c r="X41" i="5" s="1"/>
  <c r="V42" i="5"/>
  <c r="E42" i="5" s="1"/>
  <c r="X42" i="5" s="1"/>
  <c r="V43" i="5"/>
  <c r="E43" i="5" s="1"/>
  <c r="X43" i="5" s="1"/>
  <c r="V45" i="5"/>
  <c r="E45" i="5" s="1"/>
  <c r="X45" i="5" s="1"/>
  <c r="V46" i="5"/>
  <c r="E46" i="5" s="1"/>
  <c r="X46" i="5" s="1"/>
  <c r="V47" i="5"/>
  <c r="E47" i="5" s="1"/>
  <c r="X47" i="5" s="1"/>
  <c r="V48" i="5"/>
  <c r="E48" i="5" s="1"/>
  <c r="X48" i="5" s="1"/>
  <c r="V49" i="5"/>
  <c r="E49" i="5"/>
  <c r="X49" i="5" s="1"/>
  <c r="V50" i="5"/>
  <c r="E50" i="5" s="1"/>
  <c r="X50" i="5" s="1"/>
  <c r="V51" i="5"/>
  <c r="E51" i="5" s="1"/>
  <c r="X51" i="5" s="1"/>
  <c r="V53" i="5"/>
  <c r="E53" i="5" s="1"/>
  <c r="X53" i="5" s="1"/>
  <c r="V54" i="5"/>
  <c r="E54" i="5" s="1"/>
  <c r="X54" i="5" s="1"/>
  <c r="V55" i="5"/>
  <c r="E55" i="5" s="1"/>
  <c r="V56" i="5"/>
  <c r="E56" i="5" s="1"/>
  <c r="X56" i="5" s="1"/>
  <c r="V57" i="5"/>
  <c r="E57" i="5" s="1"/>
  <c r="X57" i="5" s="1"/>
  <c r="V58" i="5"/>
  <c r="E58" i="5" s="1"/>
  <c r="X58" i="5" s="1"/>
  <c r="V59" i="5"/>
  <c r="E59" i="5" s="1"/>
  <c r="X59" i="5" s="1"/>
  <c r="V61" i="5"/>
  <c r="E61" i="5" s="1"/>
  <c r="X61" i="5" s="1"/>
  <c r="V62" i="5"/>
  <c r="E62" i="5" s="1"/>
  <c r="X62" i="5" s="1"/>
  <c r="V63" i="5"/>
  <c r="E63" i="5" s="1"/>
  <c r="X63" i="5" s="1"/>
  <c r="V64" i="5"/>
  <c r="E64" i="5"/>
  <c r="X64" i="5" s="1"/>
  <c r="V65" i="5"/>
  <c r="E65" i="5" s="1"/>
  <c r="X65" i="5" s="1"/>
  <c r="V66" i="5"/>
  <c r="E66" i="5" s="1"/>
  <c r="X66" i="5" s="1"/>
  <c r="V67" i="5"/>
  <c r="E67" i="5" s="1"/>
  <c r="X67" i="5" s="1"/>
  <c r="V69" i="5"/>
  <c r="E69" i="5" s="1"/>
  <c r="X69" i="5" s="1"/>
  <c r="V70" i="5"/>
  <c r="E70" i="5" s="1"/>
  <c r="X70" i="5" s="1"/>
  <c r="V71" i="5"/>
  <c r="E71" i="5" s="1"/>
  <c r="X71" i="5" s="1"/>
  <c r="V72" i="5"/>
  <c r="E72" i="5" s="1"/>
  <c r="V73" i="5"/>
  <c r="E73" i="5"/>
  <c r="V74" i="5"/>
  <c r="E74" i="5" s="1"/>
  <c r="X74" i="5" s="1"/>
  <c r="V75" i="5"/>
  <c r="E75" i="5" s="1"/>
  <c r="X75" i="5" s="1"/>
  <c r="V77" i="5"/>
  <c r="E77" i="5" s="1"/>
  <c r="X77" i="5" s="1"/>
  <c r="V78" i="5"/>
  <c r="E78" i="5" s="1"/>
  <c r="X78" i="5" s="1"/>
  <c r="V79" i="5"/>
  <c r="E79" i="5" s="1"/>
  <c r="X79" i="5" s="1"/>
  <c r="V80" i="5"/>
  <c r="E80" i="5"/>
  <c r="X80" i="5" s="1"/>
  <c r="V81" i="5"/>
  <c r="E81" i="5" s="1"/>
  <c r="X81" i="5" s="1"/>
  <c r="V82" i="5"/>
  <c r="E82" i="5" s="1"/>
  <c r="X82" i="5" s="1"/>
  <c r="V83" i="5"/>
  <c r="E83" i="5" s="1"/>
  <c r="X83" i="5" s="1"/>
  <c r="V85" i="5"/>
  <c r="E85" i="5"/>
  <c r="X85" i="5" s="1"/>
  <c r="V86" i="5"/>
  <c r="E86" i="5" s="1"/>
  <c r="V87" i="5"/>
  <c r="E87" i="5" s="1"/>
  <c r="X87" i="5" s="1"/>
  <c r="V88" i="5"/>
  <c r="E88" i="5" s="1"/>
  <c r="X88" i="5" s="1"/>
  <c r="V89" i="5"/>
  <c r="E89" i="5" s="1"/>
  <c r="X89" i="5" s="1"/>
  <c r="V90" i="5"/>
  <c r="E90" i="5" s="1"/>
  <c r="X90" i="5" s="1"/>
  <c r="V91" i="5"/>
  <c r="E91" i="5" s="1"/>
  <c r="X91" i="5" s="1"/>
  <c r="V93" i="5"/>
  <c r="E93" i="5" s="1"/>
  <c r="X93" i="5" s="1"/>
  <c r="V94" i="5"/>
  <c r="E94" i="5" s="1"/>
  <c r="X94" i="5" s="1"/>
  <c r="V95" i="5"/>
  <c r="E95" i="5" s="1"/>
  <c r="X95" i="5" s="1"/>
  <c r="V96" i="5"/>
  <c r="E96" i="5" s="1"/>
  <c r="X96" i="5" s="1"/>
  <c r="V97" i="5"/>
  <c r="E97" i="5" s="1"/>
  <c r="X97" i="5" s="1"/>
  <c r="V98" i="5"/>
  <c r="E98" i="5" s="1"/>
  <c r="X98" i="5" s="1"/>
  <c r="V99" i="5"/>
  <c r="E99" i="5" s="1"/>
  <c r="X99" i="5" s="1"/>
  <c r="V101" i="5"/>
  <c r="E101" i="5" s="1"/>
  <c r="X101" i="5" s="1"/>
  <c r="V102" i="5"/>
  <c r="E102" i="5" s="1"/>
  <c r="X102" i="5" s="1"/>
  <c r="V103" i="5"/>
  <c r="E103" i="5" s="1"/>
  <c r="X103" i="5" s="1"/>
  <c r="V104" i="5"/>
  <c r="E104" i="5" s="1"/>
  <c r="V105" i="5"/>
  <c r="E105" i="5" s="1"/>
  <c r="X105" i="5" s="1"/>
  <c r="V106" i="5"/>
  <c r="E106" i="5" s="1"/>
  <c r="X106" i="5" s="1"/>
  <c r="V107" i="5"/>
  <c r="E107" i="5" s="1"/>
  <c r="X107" i="5" s="1"/>
  <c r="V109" i="5"/>
  <c r="E109" i="5" s="1"/>
  <c r="X109" i="5" s="1"/>
  <c r="V110" i="5"/>
  <c r="E110" i="5" s="1"/>
  <c r="X110" i="5" s="1"/>
  <c r="V111" i="5"/>
  <c r="E111" i="5" s="1"/>
  <c r="X111" i="5" s="1"/>
  <c r="V112" i="5"/>
  <c r="E112" i="5" s="1"/>
  <c r="X112" i="5" s="1"/>
  <c r="V113" i="5"/>
  <c r="E113" i="5" s="1"/>
  <c r="X113" i="5" s="1"/>
  <c r="V114" i="5"/>
  <c r="E114" i="5" s="1"/>
  <c r="X114" i="5" s="1"/>
  <c r="V115" i="5"/>
  <c r="E115" i="5" s="1"/>
  <c r="X115" i="5" s="1"/>
  <c r="V117" i="5"/>
  <c r="E117" i="5" s="1"/>
  <c r="X117" i="5" s="1"/>
  <c r="V118" i="5"/>
  <c r="E118" i="5" s="1"/>
  <c r="X118" i="5" s="1"/>
  <c r="V119" i="5"/>
  <c r="E119" i="5" s="1"/>
  <c r="X119" i="5" s="1"/>
  <c r="V120" i="5"/>
  <c r="E120" i="5" s="1"/>
  <c r="X120" i="5" s="1"/>
  <c r="V121" i="5"/>
  <c r="E121" i="5" s="1"/>
  <c r="X121" i="5" s="1"/>
  <c r="V122" i="5"/>
  <c r="E122" i="5" s="1"/>
  <c r="X122" i="5" s="1"/>
  <c r="V123" i="5"/>
  <c r="E123" i="5" s="1"/>
  <c r="X123" i="5" s="1"/>
  <c r="V125" i="5"/>
  <c r="E125" i="5" s="1"/>
  <c r="X125" i="5" s="1"/>
  <c r="V126" i="5"/>
  <c r="E126" i="5" s="1"/>
  <c r="X126" i="5" s="1"/>
  <c r="V127" i="5"/>
  <c r="E127" i="5" s="1"/>
  <c r="X127" i="5" s="1"/>
  <c r="V128" i="5"/>
  <c r="E128" i="5" s="1"/>
  <c r="V129" i="5"/>
  <c r="E129" i="5" s="1"/>
  <c r="X129" i="5" s="1"/>
  <c r="V130" i="5"/>
  <c r="E130" i="5" s="1"/>
  <c r="X130" i="5" s="1"/>
  <c r="V131" i="5"/>
  <c r="E131" i="5" s="1"/>
  <c r="X131" i="5" s="1"/>
  <c r="V133" i="5"/>
  <c r="E133" i="5" s="1"/>
  <c r="X133" i="5" s="1"/>
  <c r="V134" i="5"/>
  <c r="E134" i="5" s="1"/>
  <c r="X134" i="5" s="1"/>
  <c r="V135" i="5"/>
  <c r="E135" i="5" s="1"/>
  <c r="X135" i="5" s="1"/>
  <c r="V136" i="5"/>
  <c r="E136" i="5" s="1"/>
  <c r="X136" i="5" s="1"/>
  <c r="V137" i="5"/>
  <c r="E137" i="5" s="1"/>
  <c r="X137" i="5" s="1"/>
  <c r="V138" i="5"/>
  <c r="E138" i="5" s="1"/>
  <c r="X138" i="5" s="1"/>
  <c r="V139" i="5"/>
  <c r="E139" i="5" s="1"/>
  <c r="X139" i="5" s="1"/>
  <c r="V141" i="5"/>
  <c r="E141" i="5" s="1"/>
  <c r="V142" i="5"/>
  <c r="E142" i="5" s="1"/>
  <c r="V143" i="5"/>
  <c r="E143" i="5" s="1"/>
  <c r="X143" i="5" s="1"/>
  <c r="V144" i="5"/>
  <c r="E144" i="5"/>
  <c r="V145" i="5"/>
  <c r="E145" i="5" s="1"/>
  <c r="X145" i="5" s="1"/>
  <c r="V146" i="5"/>
  <c r="E146" i="5" s="1"/>
  <c r="X146" i="5" s="1"/>
  <c r="V147" i="5"/>
  <c r="E147" i="5" s="1"/>
  <c r="X147" i="5" s="1"/>
  <c r="V149" i="5"/>
  <c r="E149" i="5" s="1"/>
  <c r="X149" i="5" s="1"/>
  <c r="V150" i="5"/>
  <c r="E150" i="5" s="1"/>
  <c r="X150" i="5" s="1"/>
  <c r="V151" i="5"/>
  <c r="E151" i="5" s="1"/>
  <c r="X151" i="5" s="1"/>
  <c r="V152" i="5"/>
  <c r="E152" i="5" s="1"/>
  <c r="X152" i="5" s="1"/>
  <c r="V153" i="5"/>
  <c r="E153" i="5" s="1"/>
  <c r="X153" i="5" s="1"/>
  <c r="V154" i="5"/>
  <c r="E154" i="5" s="1"/>
  <c r="V155" i="5"/>
  <c r="E155" i="5" s="1"/>
  <c r="X155" i="5" s="1"/>
  <c r="V157" i="5"/>
  <c r="E157" i="5" s="1"/>
  <c r="X157" i="5" s="1"/>
  <c r="V158" i="5"/>
  <c r="E158" i="5" s="1"/>
  <c r="X158" i="5" s="1"/>
  <c r="V159" i="5"/>
  <c r="E159" i="5" s="1"/>
  <c r="X159" i="5" s="1"/>
  <c r="V160" i="5"/>
  <c r="E160" i="5"/>
  <c r="V161" i="5"/>
  <c r="E161" i="5" s="1"/>
  <c r="X161" i="5" s="1"/>
  <c r="V162" i="5"/>
  <c r="E162" i="5" s="1"/>
  <c r="X162" i="5" s="1"/>
  <c r="V163" i="5"/>
  <c r="E163" i="5" s="1"/>
  <c r="X163" i="5" s="1"/>
  <c r="V165" i="5"/>
  <c r="E165" i="5"/>
  <c r="V166" i="5"/>
  <c r="E166" i="5" s="1"/>
  <c r="X166" i="5" s="1"/>
  <c r="V167" i="5"/>
  <c r="E167" i="5" s="1"/>
  <c r="X167" i="5" s="1"/>
  <c r="V168" i="5"/>
  <c r="E168" i="5" s="1"/>
  <c r="X168" i="5" s="1"/>
  <c r="V169" i="5"/>
  <c r="E169" i="5" s="1"/>
  <c r="X169" i="5" s="1"/>
  <c r="V170" i="5"/>
  <c r="E170" i="5" s="1"/>
  <c r="X170" i="5" s="1"/>
  <c r="V171" i="5"/>
  <c r="E171" i="5" s="1"/>
  <c r="X171" i="5" s="1"/>
  <c r="V173" i="5"/>
  <c r="E173" i="5" s="1"/>
  <c r="X173" i="5" s="1"/>
  <c r="V174" i="5"/>
  <c r="E174" i="5" s="1"/>
  <c r="X174" i="5" s="1"/>
  <c r="V175" i="5"/>
  <c r="E175" i="5" s="1"/>
  <c r="X175" i="5" s="1"/>
  <c r="V176" i="5"/>
  <c r="E176" i="5" s="1"/>
  <c r="X176" i="5" s="1"/>
  <c r="V177" i="5"/>
  <c r="E177" i="5"/>
  <c r="X177" i="5" s="1"/>
  <c r="V178" i="5"/>
  <c r="E178" i="5" s="1"/>
  <c r="V179" i="5"/>
  <c r="E179" i="5" s="1"/>
  <c r="X179" i="5" s="1"/>
  <c r="V180" i="5"/>
  <c r="E180" i="5" s="1"/>
  <c r="X180" i="5" s="1"/>
  <c r="V181" i="5"/>
  <c r="E181" i="5" s="1"/>
  <c r="V182" i="5"/>
  <c r="E182" i="5" s="1"/>
  <c r="X182" i="5" s="1"/>
  <c r="V183" i="5"/>
  <c r="E183" i="5" s="1"/>
  <c r="X183" i="5" s="1"/>
  <c r="V184" i="5"/>
  <c r="E184" i="5" s="1"/>
  <c r="X184" i="5" s="1"/>
  <c r="V185" i="5"/>
  <c r="E185" i="5"/>
  <c r="X185" i="5" s="1"/>
  <c r="V186" i="5"/>
  <c r="E186" i="5" s="1"/>
  <c r="X186" i="5" s="1"/>
  <c r="V187" i="5"/>
  <c r="E187" i="5" s="1"/>
  <c r="X187" i="5" s="1"/>
  <c r="V189" i="5"/>
  <c r="E189" i="5" s="1"/>
  <c r="V190" i="5"/>
  <c r="E190" i="5" s="1"/>
  <c r="X190" i="5" s="1"/>
  <c r="V191" i="5"/>
  <c r="E191" i="5" s="1"/>
  <c r="V192" i="5"/>
  <c r="E192" i="5" s="1"/>
  <c r="V193" i="5"/>
  <c r="E193" i="5" s="1"/>
  <c r="X193" i="5" s="1"/>
  <c r="V194" i="5"/>
  <c r="E194" i="5" s="1"/>
  <c r="X194" i="5" s="1"/>
  <c r="V195" i="5"/>
  <c r="E195" i="5" s="1"/>
  <c r="X195" i="5" s="1"/>
  <c r="V197" i="5"/>
  <c r="E197" i="5" s="1"/>
  <c r="X197" i="5" s="1"/>
  <c r="V198" i="5"/>
  <c r="E198" i="5" s="1"/>
  <c r="V199" i="5"/>
  <c r="E199" i="5" s="1"/>
  <c r="X199" i="5" s="1"/>
  <c r="V200" i="5"/>
  <c r="E200" i="5" s="1"/>
  <c r="V201" i="5"/>
  <c r="E201" i="5"/>
  <c r="X201" i="5" s="1"/>
  <c r="V202" i="5"/>
  <c r="E202" i="5" s="1"/>
  <c r="X202" i="5" s="1"/>
  <c r="V203" i="5"/>
  <c r="E203" i="5" s="1"/>
  <c r="X203" i="5" s="1"/>
  <c r="V205" i="5"/>
  <c r="E205" i="5" s="1"/>
  <c r="X205" i="5" s="1"/>
  <c r="V206" i="5"/>
  <c r="E206" i="5" s="1"/>
  <c r="X206" i="5" s="1"/>
  <c r="V207" i="5"/>
  <c r="E207" i="5" s="1"/>
  <c r="X207" i="5" s="1"/>
  <c r="V208" i="5"/>
  <c r="E208" i="5" s="1"/>
  <c r="X208" i="5" s="1"/>
  <c r="V209" i="5"/>
  <c r="E209" i="5" s="1"/>
  <c r="X209" i="5" s="1"/>
  <c r="V210" i="5"/>
  <c r="E210" i="5" s="1"/>
  <c r="X210" i="5" s="1"/>
  <c r="V211" i="5"/>
  <c r="E211" i="5" s="1"/>
  <c r="V213" i="5"/>
  <c r="E213" i="5"/>
  <c r="X213" i="5" s="1"/>
  <c r="V214" i="5"/>
  <c r="E214" i="5" s="1"/>
  <c r="X214" i="5" s="1"/>
  <c r="V215" i="5"/>
  <c r="E215" i="5" s="1"/>
  <c r="V216" i="5"/>
  <c r="E216" i="5" s="1"/>
  <c r="X216" i="5" s="1"/>
  <c r="V217" i="5"/>
  <c r="E217" i="5"/>
  <c r="X217" i="5" s="1"/>
  <c r="V218" i="5"/>
  <c r="E218" i="5" s="1"/>
  <c r="X218" i="5" s="1"/>
  <c r="V219" i="5"/>
  <c r="E219" i="5" s="1"/>
  <c r="X219" i="5" s="1"/>
  <c r="V221" i="5"/>
  <c r="E221" i="5" s="1"/>
  <c r="X221" i="5" s="1"/>
  <c r="V222" i="5"/>
  <c r="E222" i="5" s="1"/>
  <c r="X222" i="5" s="1"/>
  <c r="V223" i="5"/>
  <c r="E223" i="5" s="1"/>
  <c r="X223" i="5" s="1"/>
  <c r="V224" i="5"/>
  <c r="E224" i="5"/>
  <c r="X224" i="5" s="1"/>
  <c r="V225" i="5"/>
  <c r="E225" i="5"/>
  <c r="X225" i="5" s="1"/>
  <c r="V226" i="5"/>
  <c r="E226" i="5" s="1"/>
  <c r="X226" i="5" s="1"/>
  <c r="V227" i="5"/>
  <c r="E227" i="5" s="1"/>
  <c r="X227" i="5" s="1"/>
  <c r="V229" i="5"/>
  <c r="E229" i="5"/>
  <c r="X229" i="5" s="1"/>
  <c r="V230" i="5"/>
  <c r="E230" i="5" s="1"/>
  <c r="X230" i="5" s="1"/>
  <c r="V231" i="5"/>
  <c r="E231" i="5" s="1"/>
  <c r="X231" i="5" s="1"/>
  <c r="V232" i="5"/>
  <c r="E232" i="5" s="1"/>
  <c r="X232" i="5" s="1"/>
  <c r="V233" i="5"/>
  <c r="E233" i="5"/>
  <c r="X233" i="5" s="1"/>
  <c r="V234" i="5"/>
  <c r="E234" i="5" s="1"/>
  <c r="X234" i="5" s="1"/>
  <c r="V235" i="5"/>
  <c r="E235" i="5" s="1"/>
  <c r="V237" i="5"/>
  <c r="E237" i="5" s="1"/>
  <c r="X237" i="5" s="1"/>
  <c r="V238" i="5"/>
  <c r="E238" i="5" s="1"/>
  <c r="X238" i="5" s="1"/>
  <c r="V239" i="5"/>
  <c r="E239" i="5" s="1"/>
  <c r="X239" i="5" s="1"/>
  <c r="V240" i="5"/>
  <c r="E240" i="5" s="1"/>
  <c r="X240" i="5" s="1"/>
  <c r="V241" i="5"/>
  <c r="E241" i="5" s="1"/>
  <c r="V242" i="5"/>
  <c r="E242" i="5" s="1"/>
  <c r="V243" i="5"/>
  <c r="E243" i="5" s="1"/>
  <c r="X243" i="5" s="1"/>
  <c r="V245" i="5"/>
  <c r="E245" i="5" s="1"/>
  <c r="X245" i="5" s="1"/>
  <c r="V246" i="5"/>
  <c r="E246" i="5" s="1"/>
  <c r="V247" i="5"/>
  <c r="E247" i="5" s="1"/>
  <c r="X247" i="5" s="1"/>
  <c r="V248" i="5"/>
  <c r="E248" i="5" s="1"/>
  <c r="V249" i="5"/>
  <c r="E249" i="5"/>
  <c r="V250" i="5"/>
  <c r="E250" i="5" s="1"/>
  <c r="X250" i="5" s="1"/>
  <c r="V251" i="5"/>
  <c r="E251" i="5" s="1"/>
  <c r="X251" i="5" s="1"/>
  <c r="V253" i="5"/>
  <c r="E253" i="5" s="1"/>
  <c r="X253" i="5" s="1"/>
  <c r="V254" i="5"/>
  <c r="E254" i="5" s="1"/>
  <c r="V255" i="5"/>
  <c r="E255" i="5" s="1"/>
  <c r="X255" i="5" s="1"/>
  <c r="V256" i="5"/>
  <c r="E256" i="5" s="1"/>
  <c r="X256" i="5" s="1"/>
  <c r="V257" i="5"/>
  <c r="E257" i="5" s="1"/>
  <c r="X257" i="5" s="1"/>
  <c r="V258" i="5"/>
  <c r="E258" i="5" s="1"/>
  <c r="X258" i="5" s="1"/>
  <c r="V259" i="5"/>
  <c r="E259" i="5" s="1"/>
  <c r="X259" i="5" s="1"/>
  <c r="V261" i="5"/>
  <c r="E261" i="5" s="1"/>
  <c r="X261" i="5" s="1"/>
  <c r="V262" i="5"/>
  <c r="E262" i="5" s="1"/>
  <c r="X262" i="5" s="1"/>
  <c r="V263" i="5"/>
  <c r="E263" i="5" s="1"/>
  <c r="V264" i="5"/>
  <c r="E264" i="5" s="1"/>
  <c r="X264" i="5" s="1"/>
  <c r="V265" i="5"/>
  <c r="E265" i="5" s="1"/>
  <c r="X265" i="5" s="1"/>
  <c r="V266" i="5"/>
  <c r="E266" i="5" s="1"/>
  <c r="X266" i="5" s="1"/>
  <c r="V267" i="5"/>
  <c r="E267" i="5" s="1"/>
  <c r="X267" i="5" s="1"/>
  <c r="V269" i="5"/>
  <c r="E269" i="5" s="1"/>
  <c r="X269" i="5" s="1"/>
  <c r="V270" i="5"/>
  <c r="E270" i="5" s="1"/>
  <c r="X270" i="5" s="1"/>
  <c r="V271" i="5"/>
  <c r="E271" i="5" s="1"/>
  <c r="X271" i="5" s="1"/>
  <c r="V272" i="5"/>
  <c r="E272" i="5" s="1"/>
  <c r="X272" i="5" s="1"/>
  <c r="V273" i="5"/>
  <c r="E273" i="5" s="1"/>
  <c r="X273" i="5" s="1"/>
  <c r="V274" i="5"/>
  <c r="E274" i="5" s="1"/>
  <c r="V275" i="5"/>
  <c r="E275" i="5" s="1"/>
  <c r="X275" i="5" s="1"/>
  <c r="V277" i="5"/>
  <c r="E277" i="5" s="1"/>
  <c r="X277" i="5" s="1"/>
  <c r="V278" i="5"/>
  <c r="E278" i="5" s="1"/>
  <c r="X278" i="5" s="1"/>
  <c r="V279" i="5"/>
  <c r="E279" i="5" s="1"/>
  <c r="X279" i="5" s="1"/>
  <c r="V280" i="5"/>
  <c r="E280" i="5" s="1"/>
  <c r="V281" i="5"/>
  <c r="E281" i="5"/>
  <c r="X281" i="5" s="1"/>
  <c r="V282" i="5"/>
  <c r="E282" i="5" s="1"/>
  <c r="X282" i="5" s="1"/>
  <c r="V283" i="5"/>
  <c r="E283" i="5" s="1"/>
  <c r="X283" i="5" s="1"/>
  <c r="V285" i="5"/>
  <c r="E285" i="5" s="1"/>
  <c r="X285" i="5" s="1"/>
  <c r="V286" i="5"/>
  <c r="E286" i="5" s="1"/>
  <c r="V287" i="5"/>
  <c r="E287" i="5" s="1"/>
  <c r="X287" i="5" s="1"/>
  <c r="V288" i="5"/>
  <c r="E288" i="5" s="1"/>
  <c r="X288" i="5" s="1"/>
  <c r="V289" i="5"/>
  <c r="E289" i="5" s="1"/>
  <c r="X289" i="5" s="1"/>
  <c r="V290" i="5"/>
  <c r="E290" i="5" s="1"/>
  <c r="V291" i="5"/>
  <c r="E291" i="5" s="1"/>
  <c r="X291" i="5" s="1"/>
  <c r="V293" i="5"/>
  <c r="E293" i="5" s="1"/>
  <c r="X293" i="5" s="1"/>
  <c r="V294" i="5"/>
  <c r="E294" i="5" s="1"/>
  <c r="X294" i="5" s="1"/>
  <c r="V295" i="5"/>
  <c r="E295" i="5" s="1"/>
  <c r="X295" i="5" s="1"/>
  <c r="V296" i="5"/>
  <c r="E296" i="5" s="1"/>
  <c r="X296" i="5" s="1"/>
  <c r="V297" i="5"/>
  <c r="E297" i="5" s="1"/>
  <c r="V298" i="5"/>
  <c r="E298" i="5" s="1"/>
  <c r="V299" i="5"/>
  <c r="E299" i="5" s="1"/>
  <c r="X299" i="5" s="1"/>
  <c r="V301" i="5"/>
  <c r="E301" i="5" s="1"/>
  <c r="X301" i="5" s="1"/>
  <c r="V302" i="5"/>
  <c r="E302" i="5" s="1"/>
  <c r="X302" i="5" s="1"/>
  <c r="V303" i="5"/>
  <c r="E303" i="5" s="1"/>
  <c r="X303" i="5" s="1"/>
  <c r="V304" i="5"/>
  <c r="E304" i="5" s="1"/>
  <c r="X304" i="5" s="1"/>
  <c r="V305" i="5"/>
  <c r="E305" i="5"/>
  <c r="X305" i="5" s="1"/>
  <c r="V306" i="5"/>
  <c r="E306" i="5" s="1"/>
  <c r="X306" i="5" s="1"/>
  <c r="V307" i="5"/>
  <c r="E307" i="5" s="1"/>
  <c r="X307" i="5" s="1"/>
  <c r="V309" i="5"/>
  <c r="E309" i="5" s="1"/>
  <c r="X309" i="5" s="1"/>
  <c r="V310" i="5"/>
  <c r="E310" i="5" s="1"/>
  <c r="X310" i="5" s="1"/>
  <c r="V311" i="5"/>
  <c r="E311" i="5" s="1"/>
  <c r="V312" i="5"/>
  <c r="E312" i="5" s="1"/>
  <c r="X312" i="5" s="1"/>
  <c r="V313" i="5"/>
  <c r="E313" i="5" s="1"/>
  <c r="X313" i="5" s="1"/>
  <c r="V314" i="5"/>
  <c r="E314" i="5" s="1"/>
  <c r="V315" i="5"/>
  <c r="E315" i="5" s="1"/>
  <c r="X315" i="5" s="1"/>
  <c r="V317" i="5"/>
  <c r="E317" i="5" s="1"/>
  <c r="V318" i="5"/>
  <c r="E318" i="5" s="1"/>
  <c r="X318" i="5" s="1"/>
  <c r="V319" i="5"/>
  <c r="E319" i="5" s="1"/>
  <c r="X319" i="5" s="1"/>
  <c r="V320" i="5"/>
  <c r="E320" i="5" s="1"/>
  <c r="X320" i="5" s="1"/>
  <c r="V321" i="5"/>
  <c r="E321" i="5" s="1"/>
  <c r="X321" i="5" s="1"/>
  <c r="V322" i="5"/>
  <c r="E322" i="5" s="1"/>
  <c r="X322" i="5" s="1"/>
  <c r="V323" i="5"/>
  <c r="E323" i="5" s="1"/>
  <c r="X323" i="5" s="1"/>
  <c r="V325" i="5"/>
  <c r="E325" i="5" s="1"/>
  <c r="X325" i="5" s="1"/>
  <c r="V326" i="5"/>
  <c r="E326" i="5" s="1"/>
  <c r="V327" i="5"/>
  <c r="E327" i="5" s="1"/>
  <c r="X327" i="5" s="1"/>
  <c r="V328" i="5"/>
  <c r="E328" i="5" s="1"/>
  <c r="X328" i="5" s="1"/>
  <c r="V329" i="5"/>
  <c r="E329" i="5" s="1"/>
  <c r="X329" i="5" s="1"/>
  <c r="V330" i="5"/>
  <c r="E330" i="5" s="1"/>
  <c r="X330" i="5" s="1"/>
  <c r="V331" i="5"/>
  <c r="E331" i="5" s="1"/>
  <c r="X331" i="5" s="1"/>
  <c r="V333" i="5"/>
  <c r="E333" i="5" s="1"/>
  <c r="X333" i="5" s="1"/>
  <c r="V334" i="5"/>
  <c r="E334" i="5" s="1"/>
  <c r="X334" i="5" s="1"/>
  <c r="V335" i="5"/>
  <c r="E335" i="5" s="1"/>
  <c r="X335" i="5" s="1"/>
  <c r="V336" i="5"/>
  <c r="E336" i="5"/>
  <c r="X336" i="5" s="1"/>
  <c r="V337" i="5"/>
  <c r="E337" i="5" s="1"/>
  <c r="V338" i="5"/>
  <c r="E338" i="5" s="1"/>
  <c r="X338" i="5" s="1"/>
  <c r="V339" i="5"/>
  <c r="E339" i="5" s="1"/>
  <c r="X339" i="5" s="1"/>
  <c r="V341" i="5"/>
  <c r="E341" i="5" s="1"/>
  <c r="X341" i="5" s="1"/>
  <c r="V342" i="5"/>
  <c r="E342" i="5" s="1"/>
  <c r="X342" i="5" s="1"/>
  <c r="V343" i="5"/>
  <c r="E343" i="5" s="1"/>
  <c r="V344" i="5"/>
  <c r="E344" i="5" s="1"/>
  <c r="X344" i="5" s="1"/>
  <c r="V345" i="5"/>
  <c r="E345" i="5" s="1"/>
  <c r="X345" i="5" s="1"/>
  <c r="V346" i="5"/>
  <c r="E346" i="5" s="1"/>
  <c r="V347" i="5"/>
  <c r="E347" i="5" s="1"/>
  <c r="X347" i="5" s="1"/>
  <c r="V349" i="5"/>
  <c r="E349" i="5" s="1"/>
  <c r="X349" i="5" s="1"/>
  <c r="V350" i="5"/>
  <c r="E350" i="5" s="1"/>
  <c r="X350" i="5" s="1"/>
  <c r="V351" i="5"/>
  <c r="E351" i="5" s="1"/>
  <c r="X351" i="5" s="1"/>
  <c r="V352" i="5"/>
  <c r="E352" i="5"/>
  <c r="X352" i="5" s="1"/>
  <c r="V353" i="5"/>
  <c r="E353" i="5" s="1"/>
  <c r="X353" i="5" s="1"/>
  <c r="V354" i="5"/>
  <c r="E354" i="5" s="1"/>
  <c r="X354" i="5" s="1"/>
  <c r="V355" i="5"/>
  <c r="E355" i="5" s="1"/>
  <c r="X355" i="5" s="1"/>
  <c r="V357" i="5"/>
  <c r="E357" i="5"/>
  <c r="V358" i="5"/>
  <c r="E358" i="5" s="1"/>
  <c r="X358" i="5" s="1"/>
  <c r="V359" i="5"/>
  <c r="E359" i="5" s="1"/>
  <c r="V360" i="5"/>
  <c r="E360" i="5" s="1"/>
  <c r="X360" i="5" s="1"/>
  <c r="V361" i="5"/>
  <c r="E361" i="5"/>
  <c r="X361" i="5" s="1"/>
  <c r="V362" i="5"/>
  <c r="E362" i="5" s="1"/>
  <c r="X362" i="5" s="1"/>
  <c r="V363" i="5"/>
  <c r="E363" i="5" s="1"/>
  <c r="X363" i="5" s="1"/>
  <c r="V365" i="5"/>
  <c r="E365" i="5" s="1"/>
  <c r="X365" i="5" s="1"/>
  <c r="V366" i="5"/>
  <c r="E366" i="5" s="1"/>
  <c r="X366" i="5" s="1"/>
  <c r="V367" i="5"/>
  <c r="E367" i="5" s="1"/>
  <c r="X367" i="5" s="1"/>
  <c r="V368" i="5"/>
  <c r="E368" i="5" s="1"/>
  <c r="V369" i="5"/>
  <c r="E369" i="5"/>
  <c r="X369" i="5" s="1"/>
  <c r="V370" i="5"/>
  <c r="E370" i="5" s="1"/>
  <c r="X370" i="5" s="1"/>
  <c r="V371" i="5"/>
  <c r="E371" i="5" s="1"/>
  <c r="X371" i="5" s="1"/>
  <c r="V373" i="5"/>
  <c r="E373" i="5" s="1"/>
  <c r="X373" i="5" s="1"/>
  <c r="V374" i="5"/>
  <c r="E374" i="5" s="1"/>
  <c r="V375" i="5"/>
  <c r="E375" i="5" s="1"/>
  <c r="V376" i="5"/>
  <c r="E376" i="5" s="1"/>
  <c r="X376" i="5" s="1"/>
  <c r="V377" i="5"/>
  <c r="E377" i="5"/>
  <c r="X377" i="5" s="1"/>
  <c r="V378" i="5"/>
  <c r="E378" i="5" s="1"/>
  <c r="X378" i="5" s="1"/>
  <c r="V379" i="5"/>
  <c r="E379" i="5" s="1"/>
  <c r="X379" i="5" s="1"/>
  <c r="V381" i="5"/>
  <c r="E381" i="5" s="1"/>
  <c r="V382" i="5"/>
  <c r="E382" i="5" s="1"/>
  <c r="X382" i="5" s="1"/>
  <c r="V383" i="5"/>
  <c r="E383" i="5" s="1"/>
  <c r="X383" i="5" s="1"/>
  <c r="V384" i="5"/>
  <c r="E384" i="5" s="1"/>
  <c r="X384" i="5" s="1"/>
  <c r="V385" i="5"/>
  <c r="E385" i="5" s="1"/>
  <c r="X385" i="5" s="1"/>
  <c r="V386" i="5"/>
  <c r="E386" i="5" s="1"/>
  <c r="V387" i="5"/>
  <c r="E387" i="5" s="1"/>
  <c r="X387" i="5" s="1"/>
  <c r="V389" i="5"/>
  <c r="E389" i="5" s="1"/>
  <c r="X389" i="5" s="1"/>
  <c r="V390" i="5"/>
  <c r="E390" i="5" s="1"/>
  <c r="X390" i="5" s="1"/>
  <c r="V391" i="5"/>
  <c r="E391" i="5" s="1"/>
  <c r="X391" i="5" s="1"/>
  <c r="V392" i="5"/>
  <c r="E392" i="5" s="1"/>
  <c r="X392" i="5" s="1"/>
  <c r="V393" i="5"/>
  <c r="E393" i="5"/>
  <c r="X393" i="5" s="1"/>
  <c r="V394" i="5"/>
  <c r="E394" i="5" s="1"/>
  <c r="V395" i="5"/>
  <c r="E395" i="5" s="1"/>
  <c r="X395" i="5" s="1"/>
  <c r="V397" i="5"/>
  <c r="E397" i="5" s="1"/>
  <c r="X397" i="5" s="1"/>
  <c r="V398" i="5"/>
  <c r="E398" i="5" s="1"/>
  <c r="X398" i="5" s="1"/>
  <c r="V399" i="5"/>
  <c r="E399" i="5" s="1"/>
  <c r="X399" i="5" s="1"/>
  <c r="V400" i="5"/>
  <c r="E400" i="5" s="1"/>
  <c r="X400" i="5" s="1"/>
  <c r="V401" i="5"/>
  <c r="E401" i="5" s="1"/>
  <c r="X401" i="5" s="1"/>
  <c r="V402" i="5"/>
  <c r="E402" i="5" s="1"/>
  <c r="X402" i="5" s="1"/>
  <c r="V403" i="5"/>
  <c r="E403" i="5" s="1"/>
  <c r="X403" i="5" s="1"/>
  <c r="V405" i="5"/>
  <c r="E405" i="5"/>
  <c r="X405" i="5" s="1"/>
  <c r="V406" i="5"/>
  <c r="E406" i="5" s="1"/>
  <c r="V407" i="5"/>
  <c r="E407" i="5" s="1"/>
  <c r="X407" i="5" s="1"/>
  <c r="V408" i="5"/>
  <c r="E408" i="5" s="1"/>
  <c r="X408" i="5" s="1"/>
  <c r="V409" i="5"/>
  <c r="E409" i="5"/>
  <c r="X409" i="5" s="1"/>
  <c r="V410" i="5"/>
  <c r="E410" i="5" s="1"/>
  <c r="X410" i="5" s="1"/>
  <c r="V411" i="5"/>
  <c r="E411" i="5" s="1"/>
  <c r="X411" i="5" s="1"/>
  <c r="V413" i="5"/>
  <c r="E413" i="5" s="1"/>
  <c r="X413" i="5" s="1"/>
  <c r="V414" i="5"/>
  <c r="E414" i="5" s="1"/>
  <c r="X414" i="5" s="1"/>
  <c r="V415" i="5"/>
  <c r="E415" i="5" s="1"/>
  <c r="X415" i="5" s="1"/>
  <c r="V416" i="5"/>
  <c r="E416" i="5" s="1"/>
  <c r="X416" i="5" s="1"/>
  <c r="V417" i="5"/>
  <c r="E417" i="5"/>
  <c r="X417" i="5" s="1"/>
  <c r="V418" i="5"/>
  <c r="E418" i="5" s="1"/>
  <c r="V419" i="5"/>
  <c r="E419" i="5" s="1"/>
  <c r="X419" i="5" s="1"/>
  <c r="V421" i="5"/>
  <c r="E421" i="5" s="1"/>
  <c r="X421" i="5" s="1"/>
  <c r="V422" i="5"/>
  <c r="E422" i="5" s="1"/>
  <c r="X422" i="5" s="1"/>
  <c r="V423" i="5"/>
  <c r="E423" i="5" s="1"/>
  <c r="X423" i="5" s="1"/>
  <c r="V424" i="5"/>
  <c r="E424" i="5" s="1"/>
  <c r="X424" i="5" s="1"/>
  <c r="V425" i="5"/>
  <c r="E425" i="5"/>
  <c r="X425" i="5" s="1"/>
  <c r="V426" i="5"/>
  <c r="E426" i="5" s="1"/>
  <c r="X426" i="5" s="1"/>
  <c r="V427" i="5"/>
  <c r="E427" i="5" s="1"/>
  <c r="X427" i="5" s="1"/>
  <c r="V429" i="5"/>
  <c r="E429" i="5" s="1"/>
  <c r="X429" i="5" s="1"/>
  <c r="V430" i="5"/>
  <c r="E430" i="5" s="1"/>
  <c r="X430" i="5" s="1"/>
  <c r="V431" i="5"/>
  <c r="E431" i="5" s="1"/>
  <c r="V432" i="5"/>
  <c r="E432" i="5" s="1"/>
  <c r="X432" i="5" s="1"/>
  <c r="V433" i="5"/>
  <c r="E433" i="5" s="1"/>
  <c r="X433" i="5" s="1"/>
  <c r="V434" i="5"/>
  <c r="E434" i="5" s="1"/>
  <c r="X434" i="5" s="1"/>
  <c r="V435" i="5"/>
  <c r="E435" i="5" s="1"/>
  <c r="X435" i="5" s="1"/>
  <c r="V437" i="5"/>
  <c r="E437" i="5" s="1"/>
  <c r="V438" i="5"/>
  <c r="E438" i="5" s="1"/>
  <c r="V439" i="5"/>
  <c r="E439" i="5" s="1"/>
  <c r="X439" i="5" s="1"/>
  <c r="V440" i="5"/>
  <c r="E440" i="5" s="1"/>
  <c r="X440" i="5" s="1"/>
  <c r="V441" i="5"/>
  <c r="E441" i="5" s="1"/>
  <c r="X441" i="5" s="1"/>
  <c r="V442" i="5"/>
  <c r="E442" i="5" s="1"/>
  <c r="X442" i="5" s="1"/>
  <c r="V443" i="5"/>
  <c r="E443" i="5" s="1"/>
  <c r="X443" i="5" s="1"/>
  <c r="V445" i="5"/>
  <c r="E445" i="5" s="1"/>
  <c r="X445" i="5" s="1"/>
  <c r="V446" i="5"/>
  <c r="E446" i="5" s="1"/>
  <c r="X446" i="5" s="1"/>
  <c r="V447" i="5"/>
  <c r="E447" i="5" s="1"/>
  <c r="X447" i="5" s="1"/>
  <c r="V448" i="5"/>
  <c r="E448" i="5" s="1"/>
  <c r="X448" i="5" s="1"/>
  <c r="V449" i="5"/>
  <c r="E449" i="5" s="1"/>
  <c r="X449" i="5" s="1"/>
  <c r="V450" i="5"/>
  <c r="E450" i="5" s="1"/>
  <c r="X450" i="5" s="1"/>
  <c r="V451" i="5"/>
  <c r="E451" i="5" s="1"/>
  <c r="V453" i="5"/>
  <c r="E453" i="5" s="1"/>
  <c r="X453" i="5" s="1"/>
  <c r="V454" i="5"/>
  <c r="E454" i="5" s="1"/>
  <c r="X454" i="5" s="1"/>
  <c r="V455" i="5"/>
  <c r="E455" i="5" s="1"/>
  <c r="X455" i="5" s="1"/>
  <c r="V456" i="5"/>
  <c r="E456" i="5" s="1"/>
  <c r="X456" i="5" s="1"/>
  <c r="V457" i="5"/>
  <c r="E457" i="5" s="1"/>
  <c r="V458" i="5"/>
  <c r="E458" i="5" s="1"/>
  <c r="X458" i="5" s="1"/>
  <c r="V459" i="5"/>
  <c r="E459" i="5" s="1"/>
  <c r="X459" i="5" s="1"/>
  <c r="V461" i="5"/>
  <c r="E461" i="5" s="1"/>
  <c r="X461" i="5" s="1"/>
  <c r="V462" i="5"/>
  <c r="E462" i="5" s="1"/>
  <c r="X462" i="5" s="1"/>
  <c r="V463" i="5"/>
  <c r="E463" i="5" s="1"/>
  <c r="X463" i="5" s="1"/>
  <c r="V464" i="5"/>
  <c r="E464" i="5"/>
  <c r="X464" i="5" s="1"/>
  <c r="V465" i="5"/>
  <c r="E465" i="5" s="1"/>
  <c r="V466" i="5"/>
  <c r="E466" i="5" s="1"/>
  <c r="X466" i="5" s="1"/>
  <c r="V467" i="5"/>
  <c r="E467" i="5" s="1"/>
  <c r="V469" i="5"/>
  <c r="E469" i="5" s="1"/>
  <c r="V470" i="5"/>
  <c r="E470" i="5" s="1"/>
  <c r="X470" i="5" s="1"/>
  <c r="V471" i="5"/>
  <c r="E471" i="5" s="1"/>
  <c r="X471" i="5" s="1"/>
  <c r="V472" i="5"/>
  <c r="E472" i="5" s="1"/>
  <c r="X472" i="5" s="1"/>
  <c r="V473" i="5"/>
  <c r="E473" i="5" s="1"/>
  <c r="X473" i="5" s="1"/>
  <c r="V474" i="5"/>
  <c r="V475" i="5"/>
  <c r="E475" i="5" s="1"/>
  <c r="X475" i="5" s="1"/>
  <c r="V477" i="5"/>
  <c r="E477" i="5" s="1"/>
  <c r="X477" i="5" s="1"/>
  <c r="V478" i="5"/>
  <c r="E478" i="5" s="1"/>
  <c r="X478" i="5" s="1"/>
  <c r="V479" i="5"/>
  <c r="E479" i="5" s="1"/>
  <c r="X479" i="5" s="1"/>
  <c r="V480" i="5"/>
  <c r="E480" i="5" s="1"/>
  <c r="X480" i="5" s="1"/>
  <c r="V481" i="5"/>
  <c r="E481" i="5" s="1"/>
  <c r="X481" i="5" s="1"/>
  <c r="V482" i="5"/>
  <c r="E482" i="5" s="1"/>
  <c r="X482" i="5" s="1"/>
  <c r="V483" i="5"/>
  <c r="E483" i="5" s="1"/>
  <c r="V485" i="5"/>
  <c r="E485" i="5" s="1"/>
  <c r="X485" i="5" s="1"/>
  <c r="V486" i="5"/>
  <c r="E486" i="5" s="1"/>
  <c r="V487" i="5"/>
  <c r="E487" i="5" s="1"/>
  <c r="X487" i="5" s="1"/>
  <c r="V488" i="5"/>
  <c r="E488" i="5" s="1"/>
  <c r="X488" i="5" s="1"/>
  <c r="V489" i="5"/>
  <c r="E489" i="5"/>
  <c r="X489" i="5" s="1"/>
  <c r="V490" i="5"/>
  <c r="E490" i="5" s="1"/>
  <c r="X490" i="5" s="1"/>
  <c r="V491" i="5"/>
  <c r="E491" i="5" s="1"/>
  <c r="X491" i="5" s="1"/>
  <c r="V493" i="5"/>
  <c r="E493" i="5" s="1"/>
  <c r="X493" i="5" s="1"/>
  <c r="V494" i="5"/>
  <c r="E494" i="5" s="1"/>
  <c r="X494" i="5" s="1"/>
  <c r="V495" i="5"/>
  <c r="E495" i="5" s="1"/>
  <c r="V496" i="5"/>
  <c r="E496" i="5" s="1"/>
  <c r="X496" i="5" s="1"/>
  <c r="V497" i="5"/>
  <c r="E497" i="5" s="1"/>
  <c r="X497" i="5" s="1"/>
  <c r="V498" i="5"/>
  <c r="E498" i="5" s="1"/>
  <c r="X498" i="5" s="1"/>
  <c r="V499" i="5"/>
  <c r="E499" i="5" s="1"/>
  <c r="X499" i="5" s="1"/>
  <c r="V501" i="5"/>
  <c r="E501" i="5" s="1"/>
  <c r="V502" i="5"/>
  <c r="E502" i="5" s="1"/>
  <c r="X502" i="5" s="1"/>
  <c r="V503" i="5"/>
  <c r="E503" i="5" s="1"/>
  <c r="X503" i="5" s="1"/>
  <c r="V504" i="5"/>
  <c r="E504" i="5" s="1"/>
  <c r="X504" i="5" s="1"/>
  <c r="V505" i="5"/>
  <c r="E505" i="5" s="1"/>
  <c r="X505" i="5" s="1"/>
  <c r="V506" i="5"/>
  <c r="E506" i="5" s="1"/>
  <c r="V507" i="5"/>
  <c r="E507" i="5" s="1"/>
  <c r="X507" i="5" s="1"/>
  <c r="V509" i="5"/>
  <c r="E509" i="5" s="1"/>
  <c r="X509" i="5" s="1"/>
  <c r="V510" i="5"/>
  <c r="E510" i="5" s="1"/>
  <c r="X510" i="5" s="1"/>
  <c r="V511" i="5"/>
  <c r="E511" i="5" s="1"/>
  <c r="X511" i="5" s="1"/>
  <c r="V512" i="5"/>
  <c r="E512" i="5" s="1"/>
  <c r="X512" i="5" s="1"/>
  <c r="V513" i="5"/>
  <c r="E513" i="5" s="1"/>
  <c r="X513" i="5" s="1"/>
  <c r="V514" i="5"/>
  <c r="E514" i="5" s="1"/>
  <c r="X514" i="5" s="1"/>
  <c r="V515" i="5"/>
  <c r="E515" i="5" s="1"/>
  <c r="V517" i="5"/>
  <c r="E517" i="5" s="1"/>
  <c r="X517" i="5" s="1"/>
  <c r="V518" i="5"/>
  <c r="E518" i="5" s="1"/>
  <c r="X518" i="5" s="1"/>
  <c r="V519" i="5"/>
  <c r="E519" i="5" s="1"/>
  <c r="X519" i="5" s="1"/>
  <c r="V520" i="5"/>
  <c r="V521" i="5"/>
  <c r="E521" i="5" s="1"/>
  <c r="V522" i="5"/>
  <c r="E522" i="5" s="1"/>
  <c r="X522" i="5" s="1"/>
  <c r="V523" i="5"/>
  <c r="E523" i="5" s="1"/>
  <c r="X523" i="5" s="1"/>
  <c r="V525" i="5"/>
  <c r="E525" i="5" s="1"/>
  <c r="X525" i="5" s="1"/>
  <c r="V526" i="5"/>
  <c r="E526" i="5" s="1"/>
  <c r="X526" i="5" s="1"/>
  <c r="V527" i="5"/>
  <c r="E527" i="5" s="1"/>
  <c r="X527" i="5" s="1"/>
  <c r="V528" i="5"/>
  <c r="E528" i="5"/>
  <c r="X528" i="5" s="1"/>
  <c r="V529" i="5"/>
  <c r="E529" i="5" s="1"/>
  <c r="X529" i="5" s="1"/>
  <c r="V530" i="5"/>
  <c r="E530" i="5" s="1"/>
  <c r="X530" i="5" s="1"/>
  <c r="V531" i="5"/>
  <c r="E531" i="5" s="1"/>
  <c r="X531" i="5" s="1"/>
  <c r="V533" i="5"/>
  <c r="E533" i="5" s="1"/>
  <c r="V534" i="5"/>
  <c r="E534" i="5" s="1"/>
  <c r="X534" i="5" s="1"/>
  <c r="V535" i="5"/>
  <c r="E535" i="5" s="1"/>
  <c r="X535" i="5" s="1"/>
  <c r="V536" i="5"/>
  <c r="E536" i="5" s="1"/>
  <c r="X536" i="5" s="1"/>
  <c r="V537" i="5"/>
  <c r="E537" i="5" s="1"/>
  <c r="X537" i="5" s="1"/>
  <c r="V538" i="5"/>
  <c r="V539" i="5"/>
  <c r="E539" i="5" s="1"/>
  <c r="X539" i="5" s="1"/>
  <c r="V541" i="5"/>
  <c r="E541" i="5" s="1"/>
  <c r="X541" i="5" s="1"/>
  <c r="V542" i="5"/>
  <c r="E542" i="5" s="1"/>
  <c r="X542" i="5" s="1"/>
  <c r="V543" i="5"/>
  <c r="E543" i="5" s="1"/>
  <c r="X543" i="5" s="1"/>
  <c r="V544" i="5"/>
  <c r="E544" i="5" s="1"/>
  <c r="X544" i="5" s="1"/>
  <c r="V545" i="5"/>
  <c r="E545" i="5" s="1"/>
  <c r="X545" i="5" s="1"/>
  <c r="V546" i="5"/>
  <c r="E546" i="5" s="1"/>
  <c r="V547" i="5"/>
  <c r="E547" i="5" s="1"/>
  <c r="X547" i="5" s="1"/>
  <c r="V549" i="5"/>
  <c r="E549" i="5" s="1"/>
  <c r="X549" i="5" s="1"/>
  <c r="V550" i="5"/>
  <c r="E550" i="5" s="1"/>
  <c r="X550" i="5" s="1"/>
  <c r="V551" i="5"/>
  <c r="E551" i="5" s="1"/>
  <c r="X551" i="5" s="1"/>
  <c r="V552" i="5"/>
  <c r="E552" i="5" s="1"/>
  <c r="X552" i="5" s="1"/>
  <c r="V553" i="5"/>
  <c r="E553" i="5"/>
  <c r="X553" i="5" s="1"/>
  <c r="V554" i="5"/>
  <c r="E554" i="5" s="1"/>
  <c r="X554" i="5" s="1"/>
  <c r="V555" i="5"/>
  <c r="E555" i="5" s="1"/>
  <c r="X555" i="5" s="1"/>
  <c r="V557" i="5"/>
  <c r="E557" i="5" s="1"/>
  <c r="V558" i="5"/>
  <c r="E558" i="5" s="1"/>
  <c r="X558" i="5" s="1"/>
  <c r="V559" i="5"/>
  <c r="E559" i="5" s="1"/>
  <c r="V560" i="5"/>
  <c r="E560" i="5" s="1"/>
  <c r="X560" i="5" s="1"/>
  <c r="V561" i="5"/>
  <c r="E561" i="5" s="1"/>
  <c r="X561" i="5" s="1"/>
  <c r="V562" i="5"/>
  <c r="E562" i="5" s="1"/>
  <c r="X562" i="5" s="1"/>
  <c r="V563" i="5"/>
  <c r="E563" i="5" s="1"/>
  <c r="X563" i="5" s="1"/>
  <c r="V565" i="5"/>
  <c r="E565" i="5" s="1"/>
  <c r="V566" i="5"/>
  <c r="E566" i="5" s="1"/>
  <c r="V567" i="5"/>
  <c r="E567" i="5" s="1"/>
  <c r="X567" i="5" s="1"/>
  <c r="V568" i="5"/>
  <c r="E568" i="5" s="1"/>
  <c r="X568" i="5" s="1"/>
  <c r="V569" i="5"/>
  <c r="E569" i="5" s="1"/>
  <c r="X569" i="5" s="1"/>
  <c r="V570" i="5"/>
  <c r="E570" i="5" s="1"/>
  <c r="X570" i="5" s="1"/>
  <c r="V571" i="5"/>
  <c r="E571" i="5" s="1"/>
  <c r="X571" i="5" s="1"/>
  <c r="V573" i="5"/>
  <c r="E573" i="5" s="1"/>
  <c r="X573" i="5" s="1"/>
  <c r="V574" i="5"/>
  <c r="E574" i="5" s="1"/>
  <c r="X574" i="5" s="1"/>
  <c r="V575" i="5"/>
  <c r="E575" i="5" s="1"/>
  <c r="X575" i="5" s="1"/>
  <c r="V576" i="5"/>
  <c r="E576" i="5" s="1"/>
  <c r="X576" i="5" s="1"/>
  <c r="V577" i="5"/>
  <c r="E577" i="5" s="1"/>
  <c r="V578" i="5"/>
  <c r="E578" i="5" s="1"/>
  <c r="X578" i="5" s="1"/>
  <c r="V579" i="5"/>
  <c r="E579" i="5" s="1"/>
  <c r="V581" i="5"/>
  <c r="E581" i="5" s="1"/>
  <c r="X581" i="5" s="1"/>
  <c r="V582" i="5"/>
  <c r="E582" i="5" s="1"/>
  <c r="X582" i="5" s="1"/>
  <c r="V583" i="5"/>
  <c r="E583" i="5" s="1"/>
  <c r="X583" i="5" s="1"/>
  <c r="V584" i="5"/>
  <c r="V585" i="5"/>
  <c r="E585" i="5" s="1"/>
  <c r="X585" i="5" s="1"/>
  <c r="V586" i="5"/>
  <c r="E586" i="5" s="1"/>
  <c r="X586" i="5" s="1"/>
  <c r="V587" i="5"/>
  <c r="E587" i="5" s="1"/>
  <c r="X587" i="5" s="1"/>
  <c r="V589" i="5"/>
  <c r="E589" i="5" s="1"/>
  <c r="X589" i="5" s="1"/>
  <c r="V590" i="5"/>
  <c r="E590" i="5" s="1"/>
  <c r="X590" i="5" s="1"/>
  <c r="V591" i="5"/>
  <c r="E591" i="5" s="1"/>
  <c r="X591" i="5" s="1"/>
  <c r="V592" i="5"/>
  <c r="E592" i="5" s="1"/>
  <c r="V593" i="5"/>
  <c r="E593" i="5" s="1"/>
  <c r="X593" i="5" s="1"/>
  <c r="V594" i="5"/>
  <c r="E594" i="5" s="1"/>
  <c r="X594" i="5" s="1"/>
  <c r="V595" i="5"/>
  <c r="E595" i="5" s="1"/>
  <c r="X595" i="5" s="1"/>
  <c r="V597" i="5"/>
  <c r="E597" i="5" s="1"/>
  <c r="X597" i="5" s="1"/>
  <c r="V598" i="5"/>
  <c r="E598" i="5" s="1"/>
  <c r="X598" i="5" s="1"/>
  <c r="V599" i="5"/>
  <c r="E599" i="5" s="1"/>
  <c r="V600" i="5"/>
  <c r="E600" i="5" s="1"/>
  <c r="X600" i="5" s="1"/>
  <c r="V601" i="5"/>
  <c r="E601" i="5" s="1"/>
  <c r="X601" i="5" s="1"/>
  <c r="V602" i="5"/>
  <c r="E602" i="5" s="1"/>
  <c r="V603" i="5"/>
  <c r="E603" i="5" s="1"/>
  <c r="X603" i="5" s="1"/>
  <c r="V605" i="5"/>
  <c r="E605" i="5" s="1"/>
  <c r="V606" i="5"/>
  <c r="E606" i="5" s="1"/>
  <c r="X606" i="5" s="1"/>
  <c r="V607" i="5"/>
  <c r="E607" i="5" s="1"/>
  <c r="X607" i="5" s="1"/>
  <c r="V608" i="5"/>
  <c r="E608" i="5" s="1"/>
  <c r="X608" i="5" s="1"/>
  <c r="V609" i="5"/>
  <c r="E609" i="5" s="1"/>
  <c r="V610" i="5"/>
  <c r="V611" i="5"/>
  <c r="E611" i="5" s="1"/>
  <c r="X611" i="5" s="1"/>
  <c r="V613" i="5"/>
  <c r="E613" i="5"/>
  <c r="V614" i="5"/>
  <c r="E614" i="5" s="1"/>
  <c r="X614" i="5" s="1"/>
  <c r="V615" i="5"/>
  <c r="E615" i="5" s="1"/>
  <c r="X615" i="5" s="1"/>
  <c r="V616" i="5"/>
  <c r="V617" i="5"/>
  <c r="E617" i="5"/>
  <c r="X617" i="5" s="1"/>
  <c r="V618" i="5"/>
  <c r="E618" i="5" s="1"/>
  <c r="V619" i="5"/>
  <c r="E619" i="5" s="1"/>
  <c r="X619" i="5" s="1"/>
  <c r="V621" i="5"/>
  <c r="E621" i="5" s="1"/>
  <c r="X621" i="5" s="1"/>
  <c r="V622" i="5"/>
  <c r="E622" i="5" s="1"/>
  <c r="X622" i="5" s="1"/>
  <c r="V623" i="5"/>
  <c r="E623" i="5" s="1"/>
  <c r="X623" i="5" s="1"/>
  <c r="V624" i="5"/>
  <c r="E624" i="5" s="1"/>
  <c r="X624" i="5" s="1"/>
  <c r="V625" i="5"/>
  <c r="E625" i="5" s="1"/>
  <c r="V626" i="5"/>
  <c r="E626" i="5" s="1"/>
  <c r="X626" i="5" s="1"/>
  <c r="V627" i="5"/>
  <c r="E627" i="5" s="1"/>
  <c r="X627" i="5" s="1"/>
  <c r="V629" i="5"/>
  <c r="E629" i="5" s="1"/>
  <c r="X629" i="5" s="1"/>
  <c r="V630" i="5"/>
  <c r="E630" i="5" s="1"/>
  <c r="X630" i="5" s="1"/>
  <c r="V631" i="5"/>
  <c r="E631" i="5" s="1"/>
  <c r="X631" i="5" s="1"/>
  <c r="V632" i="5"/>
  <c r="E632" i="5" s="1"/>
  <c r="X632" i="5" s="1"/>
  <c r="V633" i="5"/>
  <c r="E633" i="5"/>
  <c r="X633" i="5" s="1"/>
  <c r="V634" i="5"/>
  <c r="E634" i="5" s="1"/>
  <c r="X634" i="5" s="1"/>
  <c r="V635" i="5"/>
  <c r="E635" i="5" s="1"/>
  <c r="V637" i="5"/>
  <c r="E637" i="5" s="1"/>
  <c r="X637" i="5" s="1"/>
  <c r="V638" i="5"/>
  <c r="E638" i="5" s="1"/>
  <c r="V639" i="5"/>
  <c r="E639" i="5" s="1"/>
  <c r="X639" i="5" s="1"/>
  <c r="V640" i="5"/>
  <c r="E640" i="5" s="1"/>
  <c r="X640" i="5" s="1"/>
  <c r="V641" i="5"/>
  <c r="E641" i="5" s="1"/>
  <c r="X641" i="5" s="1"/>
  <c r="V642" i="5"/>
  <c r="E642" i="5" s="1"/>
  <c r="X642" i="5" s="1"/>
  <c r="V643" i="5"/>
  <c r="E643" i="5" s="1"/>
  <c r="X643" i="5" s="1"/>
  <c r="V645" i="5"/>
  <c r="E645" i="5" s="1"/>
  <c r="V646" i="5"/>
  <c r="E646" i="5" s="1"/>
  <c r="X646" i="5" s="1"/>
  <c r="V647" i="5"/>
  <c r="E647" i="5" s="1"/>
  <c r="X647" i="5" s="1"/>
  <c r="V648" i="5"/>
  <c r="E648" i="5" s="1"/>
  <c r="X648" i="5" s="1"/>
  <c r="V649" i="5"/>
  <c r="E649" i="5" s="1"/>
  <c r="X649" i="5" s="1"/>
  <c r="V650" i="5"/>
  <c r="E650" i="5" s="1"/>
  <c r="X650" i="5" s="1"/>
  <c r="V651" i="5"/>
  <c r="E651" i="5" s="1"/>
  <c r="X651" i="5" s="1"/>
  <c r="V653" i="5"/>
  <c r="E653" i="5" s="1"/>
  <c r="V654" i="5"/>
  <c r="E654" i="5" s="1"/>
  <c r="X654" i="5" s="1"/>
  <c r="V655" i="5"/>
  <c r="E655" i="5" s="1"/>
  <c r="X655" i="5" s="1"/>
  <c r="V656" i="5"/>
  <c r="E656" i="5" s="1"/>
  <c r="X656" i="5" s="1"/>
  <c r="V657" i="5"/>
  <c r="E657" i="5" s="1"/>
  <c r="X657" i="5" s="1"/>
  <c r="V658" i="5"/>
  <c r="E658" i="5" s="1"/>
  <c r="X658" i="5" s="1"/>
  <c r="V659" i="5"/>
  <c r="E659" i="5" s="1"/>
  <c r="V661" i="5"/>
  <c r="E661" i="5" s="1"/>
  <c r="X661" i="5" s="1"/>
  <c r="V662" i="5"/>
  <c r="E662" i="5" s="1"/>
  <c r="V663" i="5"/>
  <c r="E663" i="5" s="1"/>
  <c r="X663" i="5" s="1"/>
  <c r="V664" i="5"/>
  <c r="E664" i="5" s="1"/>
  <c r="X664" i="5" s="1"/>
  <c r="V665" i="5"/>
  <c r="E665" i="5" s="1"/>
  <c r="V666" i="5"/>
  <c r="E666" i="5" s="1"/>
  <c r="X666" i="5" s="1"/>
  <c r="V667" i="5"/>
  <c r="E667" i="5" s="1"/>
  <c r="X667" i="5" s="1"/>
  <c r="V669" i="5"/>
  <c r="E669" i="5" s="1"/>
  <c r="X669" i="5" s="1"/>
  <c r="V670" i="5"/>
  <c r="E670" i="5" s="1"/>
  <c r="X670" i="5" s="1"/>
  <c r="V671" i="5"/>
  <c r="E671" i="5" s="1"/>
  <c r="X671" i="5" s="1"/>
  <c r="V672" i="5"/>
  <c r="E672" i="5" s="1"/>
  <c r="V673" i="5"/>
  <c r="E673" i="5" s="1"/>
  <c r="X673" i="5" s="1"/>
  <c r="V674" i="5"/>
  <c r="E674" i="5" s="1"/>
  <c r="X674" i="5" s="1"/>
  <c r="V675" i="5"/>
  <c r="E675" i="5" s="1"/>
  <c r="X675" i="5" s="1"/>
  <c r="V677" i="5"/>
  <c r="E677" i="5"/>
  <c r="X677" i="5" s="1"/>
  <c r="V678" i="5"/>
  <c r="E678" i="5" s="1"/>
  <c r="V679" i="5"/>
  <c r="E679" i="5" s="1"/>
  <c r="V680" i="5"/>
  <c r="E680" i="5" s="1"/>
  <c r="V681" i="5"/>
  <c r="E681" i="5" s="1"/>
  <c r="X681" i="5" s="1"/>
  <c r="V682" i="5"/>
  <c r="E682" i="5" s="1"/>
  <c r="X682" i="5" s="1"/>
  <c r="V683" i="5"/>
  <c r="E683" i="5" s="1"/>
  <c r="X683" i="5" s="1"/>
  <c r="V685" i="5"/>
  <c r="E685" i="5"/>
  <c r="X685" i="5" s="1"/>
  <c r="V686" i="5"/>
  <c r="E686" i="5" s="1"/>
  <c r="X686" i="5" s="1"/>
  <c r="V687" i="5"/>
  <c r="V688" i="5"/>
  <c r="E688" i="5" s="1"/>
  <c r="X688" i="5" s="1"/>
  <c r="V689" i="5"/>
  <c r="E689" i="5"/>
  <c r="X689" i="5" s="1"/>
  <c r="V690" i="5"/>
  <c r="E690" i="5"/>
  <c r="X690" i="5" s="1"/>
  <c r="V691" i="5"/>
  <c r="E691" i="5" s="1"/>
  <c r="X691" i="5" s="1"/>
  <c r="V693" i="5"/>
  <c r="E693" i="5" s="1"/>
  <c r="X693" i="5" s="1"/>
  <c r="V694" i="5"/>
  <c r="E694" i="5" s="1"/>
  <c r="X694" i="5" s="1"/>
  <c r="V695" i="5"/>
  <c r="E695" i="5" s="1"/>
  <c r="V696" i="5"/>
  <c r="E696" i="5" s="1"/>
  <c r="X696" i="5" s="1"/>
  <c r="V697" i="5"/>
  <c r="E697" i="5" s="1"/>
  <c r="X697" i="5" s="1"/>
  <c r="V698" i="5"/>
  <c r="E698" i="5" s="1"/>
  <c r="X698" i="5" s="1"/>
  <c r="V699" i="5"/>
  <c r="E699" i="5"/>
  <c r="X699" i="5" s="1"/>
  <c r="V701" i="5"/>
  <c r="E701" i="5"/>
  <c r="X701" i="5" s="1"/>
  <c r="V702" i="5"/>
  <c r="E702" i="5" s="1"/>
  <c r="X702" i="5" s="1"/>
  <c r="V703" i="5"/>
  <c r="E703" i="5" s="1"/>
  <c r="X703" i="5" s="1"/>
  <c r="V704" i="5"/>
  <c r="E704" i="5" s="1"/>
  <c r="X704" i="5" s="1"/>
  <c r="V705" i="5"/>
  <c r="E705" i="5"/>
  <c r="X705" i="5" s="1"/>
  <c r="V706" i="5"/>
  <c r="E706" i="5" s="1"/>
  <c r="V707" i="5"/>
  <c r="E707" i="5"/>
  <c r="X707" i="5" s="1"/>
  <c r="V709" i="5"/>
  <c r="E709" i="5" s="1"/>
  <c r="X709" i="5" s="1"/>
  <c r="V710" i="5"/>
  <c r="E710" i="5" s="1"/>
  <c r="X710" i="5" s="1"/>
  <c r="V711" i="5"/>
  <c r="E711" i="5" s="1"/>
  <c r="X711" i="5" s="1"/>
  <c r="V712" i="5"/>
  <c r="E712" i="5" s="1"/>
  <c r="V713" i="5"/>
  <c r="E713" i="5"/>
  <c r="X713" i="5" s="1"/>
  <c r="V714" i="5"/>
  <c r="E714" i="5" s="1"/>
  <c r="X714" i="5" s="1"/>
  <c r="V715" i="5"/>
  <c r="E715" i="5" s="1"/>
  <c r="X715" i="5" s="1"/>
  <c r="V717" i="5"/>
  <c r="E717" i="5" s="1"/>
  <c r="V718" i="5"/>
  <c r="E718" i="5" s="1"/>
  <c r="X718" i="5" s="1"/>
  <c r="V719" i="5"/>
  <c r="V720" i="5"/>
  <c r="E720" i="5" s="1"/>
  <c r="X720" i="5" s="1"/>
  <c r="V721" i="5"/>
  <c r="E721" i="5" s="1"/>
  <c r="X721" i="5" s="1"/>
  <c r="V722" i="5"/>
  <c r="E722" i="5"/>
  <c r="X722" i="5" s="1"/>
  <c r="V723" i="5"/>
  <c r="E723" i="5"/>
  <c r="X723" i="5" s="1"/>
  <c r="V725" i="5"/>
  <c r="E725" i="5" s="1"/>
  <c r="X725" i="5" s="1"/>
  <c r="V726" i="5"/>
  <c r="E726" i="5" s="1"/>
  <c r="X726" i="5" s="1"/>
  <c r="V727" i="5"/>
  <c r="E727" i="5" s="1"/>
  <c r="X727" i="5" s="1"/>
  <c r="V728" i="5"/>
  <c r="E728" i="5" s="1"/>
  <c r="X728" i="5" s="1"/>
  <c r="V729" i="5"/>
  <c r="E729" i="5"/>
  <c r="X729" i="5" s="1"/>
  <c r="V730" i="5"/>
  <c r="E730" i="5" s="1"/>
  <c r="X730" i="5" s="1"/>
  <c r="V731" i="5"/>
  <c r="E731" i="5" s="1"/>
  <c r="X731" i="5" s="1"/>
  <c r="V733" i="5"/>
  <c r="E733" i="5" s="1"/>
  <c r="X733" i="5" s="1"/>
  <c r="V734" i="5"/>
  <c r="E734" i="5" s="1"/>
  <c r="X734" i="5" s="1"/>
  <c r="V735" i="5"/>
  <c r="E735" i="5" s="1"/>
  <c r="X735" i="5" s="1"/>
  <c r="V736" i="5"/>
  <c r="E736" i="5" s="1"/>
  <c r="X736" i="5" s="1"/>
  <c r="V737" i="5"/>
  <c r="E737" i="5" s="1"/>
  <c r="X737" i="5" s="1"/>
  <c r="V738" i="5"/>
  <c r="E738" i="5" s="1"/>
  <c r="X738" i="5" s="1"/>
  <c r="V739" i="5"/>
  <c r="E739" i="5" s="1"/>
  <c r="X739" i="5" s="1"/>
  <c r="V741" i="5"/>
  <c r="E741" i="5" s="1"/>
  <c r="X741" i="5" s="1"/>
  <c r="V742" i="5"/>
  <c r="E742" i="5" s="1"/>
  <c r="X742" i="5" s="1"/>
  <c r="V743" i="5"/>
  <c r="E743" i="5" s="1"/>
  <c r="X743" i="5" s="1"/>
  <c r="V744" i="5"/>
  <c r="E744" i="5" s="1"/>
  <c r="X744" i="5" s="1"/>
  <c r="V745" i="5"/>
  <c r="E745" i="5" s="1"/>
  <c r="X745" i="5" s="1"/>
  <c r="V746" i="5"/>
  <c r="E746" i="5"/>
  <c r="X746" i="5" s="1"/>
  <c r="V747" i="5"/>
  <c r="E747" i="5" s="1"/>
  <c r="X747" i="5" s="1"/>
  <c r="V749" i="5"/>
  <c r="E749" i="5" s="1"/>
  <c r="V750" i="5"/>
  <c r="E750" i="5" s="1"/>
  <c r="X750" i="5" s="1"/>
  <c r="V751" i="5"/>
  <c r="V752" i="5"/>
  <c r="E752" i="5" s="1"/>
  <c r="X752" i="5" s="1"/>
  <c r="V753" i="5"/>
  <c r="E753" i="5" s="1"/>
  <c r="X753" i="5" s="1"/>
  <c r="V754" i="5"/>
  <c r="E754" i="5" s="1"/>
  <c r="X754" i="5" s="1"/>
  <c r="V755" i="5"/>
  <c r="E755" i="5"/>
  <c r="X755" i="5" s="1"/>
  <c r="V757" i="5"/>
  <c r="E757" i="5" s="1"/>
  <c r="V758" i="5"/>
  <c r="E758" i="5" s="1"/>
  <c r="X758" i="5" s="1"/>
  <c r="V759" i="5"/>
  <c r="E759" i="5" s="1"/>
  <c r="X759" i="5" s="1"/>
  <c r="V760" i="5"/>
  <c r="E760" i="5" s="1"/>
  <c r="X760" i="5" s="1"/>
  <c r="V761" i="5"/>
  <c r="E761" i="5" s="1"/>
  <c r="X761" i="5" s="1"/>
  <c r="V762" i="5"/>
  <c r="E762" i="5"/>
  <c r="X762" i="5" s="1"/>
  <c r="V763" i="5"/>
  <c r="E763" i="5"/>
  <c r="V765" i="5"/>
  <c r="E765" i="5" s="1"/>
  <c r="X765" i="5" s="1"/>
  <c r="V766" i="5"/>
  <c r="E766" i="5" s="1"/>
  <c r="X766" i="5" s="1"/>
  <c r="V767" i="5"/>
  <c r="E767" i="5" s="1"/>
  <c r="X767" i="5" s="1"/>
  <c r="V768" i="5"/>
  <c r="V769" i="5"/>
  <c r="E769" i="5"/>
  <c r="X769" i="5" s="1"/>
  <c r="V770" i="5"/>
  <c r="E770" i="5" s="1"/>
  <c r="X770" i="5" s="1"/>
  <c r="V771" i="5"/>
  <c r="E771" i="5" s="1"/>
  <c r="X771" i="5" s="1"/>
  <c r="V773" i="5"/>
  <c r="E773" i="5" s="1"/>
  <c r="X773" i="5" s="1"/>
  <c r="V774" i="5"/>
  <c r="V775" i="5"/>
  <c r="E775" i="5" s="1"/>
  <c r="X775" i="5" s="1"/>
  <c r="V776" i="5"/>
  <c r="E776" i="5" s="1"/>
  <c r="X776" i="5" s="1"/>
  <c r="V777" i="5"/>
  <c r="E777" i="5"/>
  <c r="X777" i="5" s="1"/>
  <c r="V778" i="5"/>
  <c r="E778" i="5" s="1"/>
  <c r="X778" i="5" s="1"/>
  <c r="V779" i="5"/>
  <c r="V781" i="5"/>
  <c r="E781" i="5" s="1"/>
  <c r="X781" i="5" s="1"/>
  <c r="V782" i="5"/>
  <c r="E782" i="5" s="1"/>
  <c r="V783" i="5"/>
  <c r="E783" i="5"/>
  <c r="X783" i="5" s="1"/>
  <c r="V784" i="5"/>
  <c r="E784" i="5" s="1"/>
  <c r="X784" i="5" s="1"/>
  <c r="V785" i="5"/>
  <c r="E785" i="5" s="1"/>
  <c r="X785" i="5" s="1"/>
  <c r="V786" i="5"/>
  <c r="E786" i="5" s="1"/>
  <c r="X786" i="5" s="1"/>
  <c r="V787" i="5"/>
  <c r="E787" i="5"/>
  <c r="X787" i="5" s="1"/>
  <c r="V789" i="5"/>
  <c r="E789" i="5" s="1"/>
  <c r="X789" i="5" s="1"/>
  <c r="V790" i="5"/>
  <c r="E790" i="5" s="1"/>
  <c r="X790" i="5" s="1"/>
  <c r="V791" i="5"/>
  <c r="V792" i="5"/>
  <c r="E792" i="5" s="1"/>
  <c r="X792" i="5" s="1"/>
  <c r="V793" i="5"/>
  <c r="E793" i="5" s="1"/>
  <c r="X793" i="5" s="1"/>
  <c r="V794" i="5"/>
  <c r="E794" i="5"/>
  <c r="X794" i="5" s="1"/>
  <c r="V795" i="5"/>
  <c r="E795" i="5"/>
  <c r="V796" i="5"/>
  <c r="E796" i="5" s="1"/>
  <c r="X796" i="5" s="1"/>
  <c r="V797" i="5"/>
  <c r="E797" i="5" s="1"/>
  <c r="X797" i="5" s="1"/>
  <c r="V798" i="5"/>
  <c r="E798" i="5" s="1"/>
  <c r="X798" i="5" s="1"/>
  <c r="V799" i="5"/>
  <c r="E799" i="5" s="1"/>
  <c r="V800" i="5"/>
  <c r="E800" i="5" s="1"/>
  <c r="X800" i="5" s="1"/>
  <c r="V801" i="5"/>
  <c r="E801" i="5" s="1"/>
  <c r="X801" i="5" s="1"/>
  <c r="V802" i="5"/>
  <c r="E802" i="5" s="1"/>
  <c r="X802" i="5" s="1"/>
  <c r="V803" i="5"/>
  <c r="E803" i="5" s="1"/>
  <c r="X803" i="5" s="1"/>
  <c r="V805" i="5"/>
  <c r="E805" i="5" s="1"/>
  <c r="X805" i="5" s="1"/>
  <c r="V806" i="5"/>
  <c r="E806" i="5" s="1"/>
  <c r="X806" i="5" s="1"/>
  <c r="V807" i="5"/>
  <c r="E807" i="5" s="1"/>
  <c r="X807" i="5" s="1"/>
  <c r="V808" i="5"/>
  <c r="E808" i="5" s="1"/>
  <c r="X808" i="5" s="1"/>
  <c r="V809" i="5"/>
  <c r="E809" i="5" s="1"/>
  <c r="X809" i="5" s="1"/>
  <c r="V810" i="5"/>
  <c r="E810" i="5" s="1"/>
  <c r="X810" i="5" s="1"/>
  <c r="V811" i="5"/>
  <c r="E811" i="5" s="1"/>
  <c r="X811" i="5" s="1"/>
  <c r="V813" i="5"/>
  <c r="E813" i="5" s="1"/>
  <c r="X813" i="5" s="1"/>
  <c r="V814" i="5"/>
  <c r="E814" i="5" s="1"/>
  <c r="X814" i="5" s="1"/>
  <c r="V815" i="5"/>
  <c r="V816" i="5"/>
  <c r="E816" i="5" s="1"/>
  <c r="X816" i="5" s="1"/>
  <c r="V817" i="5"/>
  <c r="E817" i="5" s="1"/>
  <c r="V818" i="5"/>
  <c r="E818" i="5" s="1"/>
  <c r="X818" i="5" s="1"/>
  <c r="V819" i="5"/>
  <c r="E819" i="5"/>
  <c r="X819" i="5" s="1"/>
  <c r="V821" i="5"/>
  <c r="E821" i="5" s="1"/>
  <c r="X821" i="5" s="1"/>
  <c r="V822" i="5"/>
  <c r="E822" i="5" s="1"/>
  <c r="X822" i="5" s="1"/>
  <c r="V823" i="5"/>
  <c r="E823" i="5" s="1"/>
  <c r="X823" i="5" s="1"/>
  <c r="V824" i="5"/>
  <c r="E824" i="5" s="1"/>
  <c r="X824" i="5" s="1"/>
  <c r="V825" i="5"/>
  <c r="E825" i="5" s="1"/>
  <c r="V826" i="5"/>
  <c r="E826" i="5"/>
  <c r="X826" i="5" s="1"/>
  <c r="V827" i="5"/>
  <c r="E827" i="5" s="1"/>
  <c r="X827" i="5" s="1"/>
  <c r="V829" i="5"/>
  <c r="E829" i="5"/>
  <c r="X829" i="5" s="1"/>
  <c r="V830" i="5"/>
  <c r="E830" i="5" s="1"/>
  <c r="X830" i="5" s="1"/>
  <c r="V831" i="5"/>
  <c r="E831" i="5" s="1"/>
  <c r="X831" i="5" s="1"/>
  <c r="V832" i="5"/>
  <c r="V833" i="5"/>
  <c r="E833" i="5" s="1"/>
  <c r="X833" i="5" s="1"/>
  <c r="V834" i="5"/>
  <c r="E834" i="5" s="1"/>
  <c r="X834" i="5" s="1"/>
  <c r="V835" i="5"/>
  <c r="E835" i="5"/>
  <c r="V837" i="5"/>
  <c r="E837" i="5" s="1"/>
  <c r="X837" i="5" s="1"/>
  <c r="V838" i="5"/>
  <c r="V839" i="5"/>
  <c r="E839" i="5" s="1"/>
  <c r="X839" i="5" s="1"/>
  <c r="V840" i="5"/>
  <c r="E840" i="5" s="1"/>
  <c r="X840" i="5" s="1"/>
  <c r="V841" i="5"/>
  <c r="E841" i="5" s="1"/>
  <c r="V842" i="5"/>
  <c r="E842" i="5" s="1"/>
  <c r="X842" i="5" s="1"/>
  <c r="V843" i="5"/>
  <c r="V844" i="5"/>
  <c r="E844" i="5" s="1"/>
  <c r="X844" i="5" s="1"/>
  <c r="V845" i="5"/>
  <c r="E845" i="5" s="1"/>
  <c r="X845" i="5" s="1"/>
  <c r="V846" i="5"/>
  <c r="E846" i="5" s="1"/>
  <c r="X846" i="5" s="1"/>
  <c r="V847" i="5"/>
  <c r="E847" i="5" s="1"/>
  <c r="V848" i="5"/>
  <c r="E848" i="5" s="1"/>
  <c r="X848" i="5" s="1"/>
  <c r="V849" i="5"/>
  <c r="E849" i="5" s="1"/>
  <c r="X849" i="5" s="1"/>
  <c r="V850" i="5"/>
  <c r="E850" i="5"/>
  <c r="X850" i="5" s="1"/>
  <c r="V851" i="5"/>
  <c r="E851" i="5"/>
  <c r="X851" i="5" s="1"/>
  <c r="V853" i="5"/>
  <c r="E853" i="5" s="1"/>
  <c r="X853" i="5" s="1"/>
  <c r="V854" i="5"/>
  <c r="E854" i="5" s="1"/>
  <c r="X854" i="5" s="1"/>
  <c r="V855" i="5"/>
  <c r="V856" i="5"/>
  <c r="E856" i="5" s="1"/>
  <c r="X856" i="5" s="1"/>
  <c r="V857" i="5"/>
  <c r="E857" i="5" s="1"/>
  <c r="X857" i="5" s="1"/>
  <c r="V858" i="5"/>
  <c r="E858" i="5"/>
  <c r="X858" i="5" s="1"/>
  <c r="V859" i="5"/>
  <c r="E859" i="5"/>
  <c r="X859" i="5" s="1"/>
  <c r="V861" i="5"/>
  <c r="E861" i="5" s="1"/>
  <c r="X861" i="5" s="1"/>
  <c r="V862" i="5"/>
  <c r="E862" i="5" s="1"/>
  <c r="X862" i="5" s="1"/>
  <c r="V863" i="5"/>
  <c r="E863" i="5" s="1"/>
  <c r="X863" i="5" s="1"/>
  <c r="V864" i="5"/>
  <c r="E864" i="5" s="1"/>
  <c r="X864" i="5" s="1"/>
  <c r="V865" i="5"/>
  <c r="E865" i="5" s="1"/>
  <c r="X865" i="5" s="1"/>
  <c r="V866" i="5"/>
  <c r="E866" i="5" s="1"/>
  <c r="X866" i="5" s="1"/>
  <c r="V867" i="5"/>
  <c r="E867" i="5" s="1"/>
  <c r="X867" i="5" s="1"/>
  <c r="V869" i="5"/>
  <c r="E869" i="5" s="1"/>
  <c r="X869" i="5" s="1"/>
  <c r="V870" i="5"/>
  <c r="E870" i="5"/>
  <c r="X870" i="5" s="1"/>
  <c r="V871" i="5"/>
  <c r="E871" i="5" s="1"/>
  <c r="V872" i="5"/>
  <c r="E872" i="5" s="1"/>
  <c r="V873" i="5"/>
  <c r="E873" i="5" s="1"/>
  <c r="X873" i="5" s="1"/>
  <c r="V874" i="5"/>
  <c r="E874" i="5" s="1"/>
  <c r="X874" i="5" s="1"/>
  <c r="V875" i="5"/>
  <c r="E875" i="5" s="1"/>
  <c r="X875" i="5" s="1"/>
  <c r="V877" i="5"/>
  <c r="E877" i="5" s="1"/>
  <c r="X877" i="5" s="1"/>
  <c r="V878" i="5"/>
  <c r="E878" i="5" s="1"/>
  <c r="X878" i="5" s="1"/>
  <c r="V879" i="5"/>
  <c r="V880" i="5"/>
  <c r="E880" i="5" s="1"/>
  <c r="X880" i="5" s="1"/>
  <c r="V881" i="5"/>
  <c r="E881" i="5" s="1"/>
  <c r="X881" i="5" s="1"/>
  <c r="V882" i="5"/>
  <c r="E882" i="5"/>
  <c r="X882" i="5" s="1"/>
  <c r="V883" i="5"/>
  <c r="E883" i="5"/>
  <c r="X883" i="5" s="1"/>
  <c r="V884" i="5"/>
  <c r="E884" i="5" s="1"/>
  <c r="X884" i="5" s="1"/>
  <c r="V885" i="5"/>
  <c r="E885" i="5" s="1"/>
  <c r="X885" i="5" s="1"/>
  <c r="V886" i="5"/>
  <c r="E886" i="5" s="1"/>
  <c r="X886" i="5" s="1"/>
  <c r="V887" i="5"/>
  <c r="E887" i="5" s="1"/>
  <c r="X887" i="5" s="1"/>
  <c r="V888" i="5"/>
  <c r="E888" i="5" s="1"/>
  <c r="X888" i="5" s="1"/>
  <c r="V889" i="5"/>
  <c r="E889" i="5" s="1"/>
  <c r="X889" i="5" s="1"/>
  <c r="V890" i="5"/>
  <c r="E890" i="5"/>
  <c r="X890" i="5" s="1"/>
  <c r="V891" i="5"/>
  <c r="E891" i="5" s="1"/>
  <c r="X891" i="5" s="1"/>
  <c r="V893" i="5"/>
  <c r="E893" i="5" s="1"/>
  <c r="V894" i="5"/>
  <c r="E894" i="5" s="1"/>
  <c r="X894" i="5" s="1"/>
  <c r="V895" i="5"/>
  <c r="E895" i="5" s="1"/>
  <c r="V896" i="5"/>
  <c r="V897" i="5"/>
  <c r="E897" i="5"/>
  <c r="X897" i="5" s="1"/>
  <c r="V898" i="5"/>
  <c r="E898" i="5" s="1"/>
  <c r="X898" i="5" s="1"/>
  <c r="V899" i="5"/>
  <c r="E899" i="5" s="1"/>
  <c r="X899" i="5" s="1"/>
  <c r="V901" i="5"/>
  <c r="E901" i="5" s="1"/>
  <c r="V902" i="5"/>
  <c r="V903" i="5"/>
  <c r="E903" i="5" s="1"/>
  <c r="V904" i="5"/>
  <c r="E904" i="5" s="1"/>
  <c r="X904" i="5" s="1"/>
  <c r="V905" i="5"/>
  <c r="E905" i="5" s="1"/>
  <c r="X905" i="5" s="1"/>
  <c r="V906" i="5"/>
  <c r="E906" i="5"/>
  <c r="X906" i="5" s="1"/>
  <c r="V907" i="5"/>
  <c r="V909" i="5"/>
  <c r="E909" i="5" s="1"/>
  <c r="X909" i="5" s="1"/>
  <c r="V910" i="5"/>
  <c r="E910" i="5" s="1"/>
  <c r="X910" i="5" s="1"/>
  <c r="V911" i="5"/>
  <c r="E911" i="5" s="1"/>
  <c r="X911" i="5" s="1"/>
  <c r="V912" i="5"/>
  <c r="E912" i="5" s="1"/>
  <c r="X912" i="5" s="1"/>
  <c r="V913" i="5"/>
  <c r="E913" i="5" s="1"/>
  <c r="X913" i="5" s="1"/>
  <c r="V914" i="5"/>
  <c r="E914" i="5"/>
  <c r="X914" i="5" s="1"/>
  <c r="V915" i="5"/>
  <c r="E915" i="5"/>
  <c r="X915" i="5" s="1"/>
  <c r="V917" i="5"/>
  <c r="E917" i="5" s="1"/>
  <c r="X917" i="5" s="1"/>
  <c r="V918" i="5"/>
  <c r="E918" i="5" s="1"/>
  <c r="X918" i="5" s="1"/>
  <c r="V919" i="5"/>
  <c r="V920" i="5"/>
  <c r="E920" i="5" s="1"/>
  <c r="V921" i="5"/>
  <c r="E921" i="5" s="1"/>
  <c r="X921" i="5" s="1"/>
  <c r="V922" i="5"/>
  <c r="E922" i="5"/>
  <c r="V923" i="5"/>
  <c r="E923" i="5" s="1"/>
  <c r="X923" i="5" s="1"/>
  <c r="V925" i="5"/>
  <c r="E925" i="5" s="1"/>
  <c r="X925" i="5" s="1"/>
  <c r="V926" i="5"/>
  <c r="E926" i="5" s="1"/>
  <c r="X926" i="5" s="1"/>
  <c r="V927" i="5"/>
  <c r="E927" i="5" s="1"/>
  <c r="X927" i="5" s="1"/>
  <c r="V928" i="5"/>
  <c r="E928" i="5" s="1"/>
  <c r="X928" i="5" s="1"/>
  <c r="V929" i="5"/>
  <c r="E929" i="5"/>
  <c r="X929" i="5" s="1"/>
  <c r="V930" i="5"/>
  <c r="E930" i="5" s="1"/>
  <c r="X930" i="5" s="1"/>
  <c r="V931" i="5"/>
  <c r="E931" i="5" s="1"/>
  <c r="X931" i="5" s="1"/>
  <c r="V933" i="5"/>
  <c r="E933" i="5" s="1"/>
  <c r="X933" i="5" s="1"/>
  <c r="V934" i="5"/>
  <c r="E934" i="5"/>
  <c r="X934" i="5" s="1"/>
  <c r="V935" i="5"/>
  <c r="E935" i="5" s="1"/>
  <c r="X935" i="5" s="1"/>
  <c r="V936" i="5"/>
  <c r="E936" i="5" s="1"/>
  <c r="X936" i="5" s="1"/>
  <c r="V937" i="5"/>
  <c r="E937" i="5" s="1"/>
  <c r="X937" i="5" s="1"/>
  <c r="V938" i="5"/>
  <c r="E938" i="5"/>
  <c r="X938" i="5" s="1"/>
  <c r="V939" i="5"/>
  <c r="E939" i="5" s="1"/>
  <c r="X939" i="5" s="1"/>
  <c r="V941" i="5"/>
  <c r="E941" i="5" s="1"/>
  <c r="X941" i="5" s="1"/>
  <c r="V942" i="5"/>
  <c r="E942" i="5" s="1"/>
  <c r="X942" i="5" s="1"/>
  <c r="V943" i="5"/>
  <c r="V944" i="5"/>
  <c r="E944" i="5" s="1"/>
  <c r="X944" i="5" s="1"/>
  <c r="V945" i="5"/>
  <c r="E945" i="5"/>
  <c r="X945" i="5" s="1"/>
  <c r="V946" i="5"/>
  <c r="E946" i="5"/>
  <c r="X946" i="5" s="1"/>
  <c r="V947" i="5"/>
  <c r="E947" i="5" s="1"/>
  <c r="X947" i="5" s="1"/>
  <c r="V948" i="5"/>
  <c r="E948" i="5" s="1"/>
  <c r="X948" i="5" s="1"/>
  <c r="V949" i="5"/>
  <c r="E949" i="5" s="1"/>
  <c r="X949" i="5" s="1"/>
  <c r="V950" i="5"/>
  <c r="E950" i="5" s="1"/>
  <c r="X950" i="5" s="1"/>
  <c r="V951" i="5"/>
  <c r="E951" i="5" s="1"/>
  <c r="X951" i="5" s="1"/>
  <c r="V952" i="5"/>
  <c r="E952" i="5" s="1"/>
  <c r="X952" i="5" s="1"/>
  <c r="V953" i="5"/>
  <c r="E953" i="5" s="1"/>
  <c r="X953" i="5" s="1"/>
  <c r="V954" i="5"/>
  <c r="E954" i="5" s="1"/>
  <c r="X954" i="5" s="1"/>
  <c r="V955" i="5"/>
  <c r="E955" i="5" s="1"/>
  <c r="X955" i="5" s="1"/>
  <c r="V957" i="5"/>
  <c r="E957" i="5" s="1"/>
  <c r="X957" i="5" s="1"/>
  <c r="V958" i="5"/>
  <c r="E958" i="5" s="1"/>
  <c r="V959" i="5"/>
  <c r="E959" i="5" s="1"/>
  <c r="X959" i="5" s="1"/>
  <c r="V960" i="5"/>
  <c r="V961" i="5"/>
  <c r="E961" i="5" s="1"/>
  <c r="V962" i="5"/>
  <c r="E962" i="5" s="1"/>
  <c r="V963" i="5"/>
  <c r="E963" i="5" s="1"/>
  <c r="X963" i="5" s="1"/>
  <c r="V965" i="5"/>
  <c r="E965" i="5" s="1"/>
  <c r="X965" i="5" s="1"/>
  <c r="V966" i="5"/>
  <c r="V967" i="5"/>
  <c r="E967" i="5" s="1"/>
  <c r="X967" i="5" s="1"/>
  <c r="V968" i="5"/>
  <c r="E968" i="5" s="1"/>
  <c r="V969" i="5"/>
  <c r="E969" i="5"/>
  <c r="X969" i="5" s="1"/>
  <c r="V970" i="5"/>
  <c r="E970" i="5"/>
  <c r="V971" i="5"/>
  <c r="V973" i="5"/>
  <c r="E973" i="5" s="1"/>
  <c r="X973" i="5" s="1"/>
  <c r="V974" i="5"/>
  <c r="E974" i="5" s="1"/>
  <c r="V975" i="5"/>
  <c r="E975" i="5"/>
  <c r="X975" i="5" s="1"/>
  <c r="V976" i="5"/>
  <c r="E976" i="5" s="1"/>
  <c r="X976" i="5" s="1"/>
  <c r="V977" i="5"/>
  <c r="E977" i="5"/>
  <c r="X977" i="5" s="1"/>
  <c r="V978" i="5"/>
  <c r="E978" i="5"/>
  <c r="X978" i="5" s="1"/>
  <c r="V979" i="5"/>
  <c r="E979" i="5" s="1"/>
  <c r="V981" i="5"/>
  <c r="E981" i="5" s="1"/>
  <c r="X981" i="5" s="1"/>
  <c r="V982" i="5"/>
  <c r="E982" i="5" s="1"/>
  <c r="X982" i="5" s="1"/>
  <c r="V983" i="5"/>
  <c r="V984" i="5"/>
  <c r="E984" i="5" s="1"/>
  <c r="X984" i="5" s="1"/>
  <c r="V985" i="5"/>
  <c r="E985" i="5" s="1"/>
  <c r="X985" i="5" s="1"/>
  <c r="V986" i="5"/>
  <c r="E986" i="5" s="1"/>
  <c r="V987" i="5"/>
  <c r="E987" i="5" s="1"/>
  <c r="X987" i="5" s="1"/>
  <c r="V989" i="5"/>
  <c r="V990" i="5"/>
  <c r="E990" i="5" s="1"/>
  <c r="X990" i="5" s="1"/>
  <c r="V991" i="5"/>
  <c r="E991" i="5" s="1"/>
  <c r="X991" i="5" s="1"/>
  <c r="V992" i="5"/>
  <c r="E992" i="5" s="1"/>
  <c r="V993" i="5"/>
  <c r="E993" i="5"/>
  <c r="X993" i="5" s="1"/>
  <c r="V994" i="5"/>
  <c r="E994" i="5" s="1"/>
  <c r="X994" i="5" s="1"/>
  <c r="V995" i="5"/>
  <c r="E995" i="5"/>
  <c r="X995" i="5" s="1"/>
  <c r="V997" i="5"/>
  <c r="E997" i="5" s="1"/>
  <c r="X997" i="5" s="1"/>
  <c r="V998" i="5"/>
  <c r="E998" i="5" s="1"/>
  <c r="X998" i="5" s="1"/>
  <c r="V999" i="5"/>
  <c r="E999" i="5" s="1"/>
  <c r="X999" i="5" s="1"/>
  <c r="V1000" i="5"/>
  <c r="E1000" i="5" s="1"/>
  <c r="X1000" i="5" s="1"/>
  <c r="V1001" i="5"/>
  <c r="E1001" i="5"/>
  <c r="X1001" i="5" s="1"/>
  <c r="V1002" i="5"/>
  <c r="E1002" i="5"/>
  <c r="X1002" i="5" s="1"/>
  <c r="V1003" i="5"/>
  <c r="E1003" i="5" s="1"/>
  <c r="V1005" i="5"/>
  <c r="E1005" i="5" s="1"/>
  <c r="X1005" i="5" s="1"/>
  <c r="V1006" i="5"/>
  <c r="E1006" i="5" s="1"/>
  <c r="X1006" i="5" s="1"/>
  <c r="V1007" i="5"/>
  <c r="V1008" i="5"/>
  <c r="E1008" i="5" s="1"/>
  <c r="X1008" i="5" s="1"/>
  <c r="V1009" i="5"/>
  <c r="E1009" i="5"/>
  <c r="X1009" i="5" s="1"/>
  <c r="V1010" i="5"/>
  <c r="E1010" i="5" s="1"/>
  <c r="V1011" i="5"/>
  <c r="E1011" i="5" s="1"/>
  <c r="X1011" i="5" s="1"/>
  <c r="V1013" i="5"/>
  <c r="E1013" i="5" s="1"/>
  <c r="X1013" i="5" s="1"/>
  <c r="V1014" i="5"/>
  <c r="E1014" i="5" s="1"/>
  <c r="X1014" i="5" s="1"/>
  <c r="V1015" i="5"/>
  <c r="E1015" i="5" s="1"/>
  <c r="X1015" i="5" s="1"/>
  <c r="V1016" i="5"/>
  <c r="E1016" i="5" s="1"/>
  <c r="V1017" i="5"/>
  <c r="E1017" i="5" s="1"/>
  <c r="X1017" i="5" s="1"/>
  <c r="V1018" i="5"/>
  <c r="E1018" i="5" s="1"/>
  <c r="X1018" i="5" s="1"/>
  <c r="V1019" i="5"/>
  <c r="E1019" i="5"/>
  <c r="X1019" i="5" s="1"/>
  <c r="V1021" i="5"/>
  <c r="E1021" i="5" s="1"/>
  <c r="X1021" i="5" s="1"/>
  <c r="V1022" i="5"/>
  <c r="E1022" i="5" s="1"/>
  <c r="X1022" i="5" s="1"/>
  <c r="V1023" i="5"/>
  <c r="E1023" i="5" s="1"/>
  <c r="V1024" i="5"/>
  <c r="V1025" i="5"/>
  <c r="E1025" i="5"/>
  <c r="X1025" i="5" s="1"/>
  <c r="V1026" i="5"/>
  <c r="E1026" i="5" s="1"/>
  <c r="X1026" i="5" s="1"/>
  <c r="V1027" i="5"/>
  <c r="E1027" i="5" s="1"/>
  <c r="X1027" i="5" s="1"/>
  <c r="V1029" i="5"/>
  <c r="E1029" i="5" s="1"/>
  <c r="X1029" i="5" s="1"/>
  <c r="V1030" i="5"/>
  <c r="E1030" i="5" s="1"/>
  <c r="X1030" i="5" s="1"/>
  <c r="V1031" i="5"/>
  <c r="E1031" i="5" s="1"/>
  <c r="X1031" i="5" s="1"/>
  <c r="V1032" i="5"/>
  <c r="E1032" i="5" s="1"/>
  <c r="V1033" i="5"/>
  <c r="E1033" i="5" s="1"/>
  <c r="X1033" i="5" s="1"/>
  <c r="V1034" i="5"/>
  <c r="E1034" i="5" s="1"/>
  <c r="X1034" i="5" s="1"/>
  <c r="V1035" i="5"/>
  <c r="E1035" i="5" s="1"/>
  <c r="X1035" i="5" s="1"/>
  <c r="V1037" i="5"/>
  <c r="E1037" i="5" s="1"/>
  <c r="X1037" i="5" s="1"/>
  <c r="V1038" i="5"/>
  <c r="E1038" i="5" s="1"/>
  <c r="X1038" i="5" s="1"/>
  <c r="V1039" i="5"/>
  <c r="E1039" i="5" s="1"/>
  <c r="X1039" i="5" s="1"/>
  <c r="V1040" i="5"/>
  <c r="E1040" i="5" s="1"/>
  <c r="X1040" i="5" s="1"/>
  <c r="V1041" i="5"/>
  <c r="E1041" i="5" s="1"/>
  <c r="X1041" i="5" s="1"/>
  <c r="V1042" i="5"/>
  <c r="E1042" i="5" s="1"/>
  <c r="X1042" i="5" s="1"/>
  <c r="V1043" i="5"/>
  <c r="V1045" i="5"/>
  <c r="E1045" i="5"/>
  <c r="X1045" i="5" s="1"/>
  <c r="V1046" i="5"/>
  <c r="E1046" i="5" s="1"/>
  <c r="X1046" i="5" s="1"/>
  <c r="V1047" i="5"/>
  <c r="E1047" i="5" s="1"/>
  <c r="X1047" i="5" s="1"/>
  <c r="V1048" i="5"/>
  <c r="E1048" i="5" s="1"/>
  <c r="X1048" i="5" s="1"/>
  <c r="V1049" i="5"/>
  <c r="E1049" i="5"/>
  <c r="X1049" i="5" s="1"/>
  <c r="V1050" i="5"/>
  <c r="E1050" i="5" s="1"/>
  <c r="X1050" i="5" s="1"/>
  <c r="V1051" i="5"/>
  <c r="E1051" i="5" s="1"/>
  <c r="X1051" i="5" s="1"/>
  <c r="V1052" i="5"/>
  <c r="E1052" i="5" s="1"/>
  <c r="X1052" i="5" s="1"/>
  <c r="V1053" i="5"/>
  <c r="E1053" i="5" s="1"/>
  <c r="X1053" i="5" s="1"/>
  <c r="V1054" i="5"/>
  <c r="E1054" i="5" s="1"/>
  <c r="X1054" i="5" s="1"/>
  <c r="V1055" i="5"/>
  <c r="E1055" i="5" s="1"/>
  <c r="X1055" i="5" s="1"/>
  <c r="V1056" i="5"/>
  <c r="V1057" i="5"/>
  <c r="E1057" i="5"/>
  <c r="X1057" i="5" s="1"/>
  <c r="V1058" i="5"/>
  <c r="E1058" i="5" s="1"/>
  <c r="X1058" i="5" s="1"/>
  <c r="V1059" i="5"/>
  <c r="E1059" i="5" s="1"/>
  <c r="X1059" i="5" s="1"/>
  <c r="V1061" i="5"/>
  <c r="E1061" i="5" s="1"/>
  <c r="X1061" i="5" s="1"/>
  <c r="V1062" i="5"/>
  <c r="E1062" i="5" s="1"/>
  <c r="X1062" i="5" s="1"/>
  <c r="V1063" i="5"/>
  <c r="E1063" i="5" s="1"/>
  <c r="X1063" i="5" s="1"/>
  <c r="V1064" i="5"/>
  <c r="E1064" i="5" s="1"/>
  <c r="V1065" i="5"/>
  <c r="E1065" i="5" s="1"/>
  <c r="X1065" i="5" s="1"/>
  <c r="V1066" i="5"/>
  <c r="E1066" i="5" s="1"/>
  <c r="X1066" i="5" s="1"/>
  <c r="V1067" i="5"/>
  <c r="E1067" i="5" s="1"/>
  <c r="X1067" i="5" s="1"/>
  <c r="V1069" i="5"/>
  <c r="V1070" i="5"/>
  <c r="E1070" i="5" s="1"/>
  <c r="X1070" i="5" s="1"/>
  <c r="V1071" i="5"/>
  <c r="E1071" i="5" s="1"/>
  <c r="X1071" i="5" s="1"/>
  <c r="V1072" i="5"/>
  <c r="E1072" i="5" s="1"/>
  <c r="V1073" i="5"/>
  <c r="E1073" i="5" s="1"/>
  <c r="X1073" i="5" s="1"/>
  <c r="V1074" i="5"/>
  <c r="E1074" i="5" s="1"/>
  <c r="X1074" i="5" s="1"/>
  <c r="V1075" i="5"/>
  <c r="V1077" i="5"/>
  <c r="E1077" i="5" s="1"/>
  <c r="X1077" i="5" s="1"/>
  <c r="V1078" i="5"/>
  <c r="E1078" i="5" s="1"/>
  <c r="X1078" i="5" s="1"/>
  <c r="V1079" i="5"/>
  <c r="E1079" i="5" s="1"/>
  <c r="X1079" i="5" s="1"/>
  <c r="V1080" i="5"/>
  <c r="E1080" i="5" s="1"/>
  <c r="V1081" i="5"/>
  <c r="E1081" i="5" s="1"/>
  <c r="X1081" i="5" s="1"/>
  <c r="V1082" i="5"/>
  <c r="E1082" i="5" s="1"/>
  <c r="X1082" i="5" s="1"/>
  <c r="V1083" i="5"/>
  <c r="E1083" i="5" s="1"/>
  <c r="X1083" i="5" s="1"/>
  <c r="V1085" i="5"/>
  <c r="E1085" i="5" s="1"/>
  <c r="X1085" i="5" s="1"/>
  <c r="V1086" i="5"/>
  <c r="E1086" i="5" s="1"/>
  <c r="X1086" i="5" s="1"/>
  <c r="V1087" i="5"/>
  <c r="E1087" i="5" s="1"/>
  <c r="X1087" i="5" s="1"/>
  <c r="V1088" i="5"/>
  <c r="V1089" i="5"/>
  <c r="E1089" i="5"/>
  <c r="X1089" i="5" s="1"/>
  <c r="V1090" i="5"/>
  <c r="E1090" i="5" s="1"/>
  <c r="X1090" i="5" s="1"/>
  <c r="V1091" i="5"/>
  <c r="E1091" i="5" s="1"/>
  <c r="X1091" i="5" s="1"/>
  <c r="V1093" i="5"/>
  <c r="E1093" i="5" s="1"/>
  <c r="X1093" i="5" s="1"/>
  <c r="V1094" i="5"/>
  <c r="E1094" i="5" s="1"/>
  <c r="X1094" i="5" s="1"/>
  <c r="V1095" i="5"/>
  <c r="E1095" i="5" s="1"/>
  <c r="X1095" i="5" s="1"/>
  <c r="V1096" i="5"/>
  <c r="E1096" i="5" s="1"/>
  <c r="X1096" i="5" s="1"/>
  <c r="V1097" i="5"/>
  <c r="E1097" i="5" s="1"/>
  <c r="X1097" i="5" s="1"/>
  <c r="V1098" i="5"/>
  <c r="E1098" i="5" s="1"/>
  <c r="V1099" i="5"/>
  <c r="E1099" i="5" s="1"/>
  <c r="X1099" i="5" s="1"/>
  <c r="V1101" i="5"/>
  <c r="E1101" i="5" s="1"/>
  <c r="V1102" i="5"/>
  <c r="E1102" i="5" s="1"/>
  <c r="X1102" i="5" s="1"/>
  <c r="V1103" i="5"/>
  <c r="E1103" i="5" s="1"/>
  <c r="X1103" i="5" s="1"/>
  <c r="V1104" i="5"/>
  <c r="E1104" i="5" s="1"/>
  <c r="X1104" i="5" s="1"/>
  <c r="V1105" i="5"/>
  <c r="E1105" i="5" s="1"/>
  <c r="X1105" i="5" s="1"/>
  <c r="V1106" i="5"/>
  <c r="E1106" i="5" s="1"/>
  <c r="V1107" i="5"/>
  <c r="V1109" i="5"/>
  <c r="E1109" i="5"/>
  <c r="X1109" i="5" s="1"/>
  <c r="V1110" i="5"/>
  <c r="E1110" i="5" s="1"/>
  <c r="X1110" i="5" s="1"/>
  <c r="V1111" i="5"/>
  <c r="E1111" i="5" s="1"/>
  <c r="X1111" i="5" s="1"/>
  <c r="V1112" i="5"/>
  <c r="E1112" i="5" s="1"/>
  <c r="X1112" i="5" s="1"/>
  <c r="V1113" i="5"/>
  <c r="E1113" i="5"/>
  <c r="X1113" i="5" s="1"/>
  <c r="V1114" i="5"/>
  <c r="E1114" i="5" s="1"/>
  <c r="X1114" i="5" s="1"/>
  <c r="V1115" i="5"/>
  <c r="E1115" i="5" s="1"/>
  <c r="V1116" i="5"/>
  <c r="E1116" i="5" s="1"/>
  <c r="X1116" i="5" s="1"/>
  <c r="V1117" i="5"/>
  <c r="E1117" i="5" s="1"/>
  <c r="X1117" i="5" s="1"/>
  <c r="V1118" i="5"/>
  <c r="E1118" i="5" s="1"/>
  <c r="X1118" i="5" s="1"/>
  <c r="V1119" i="5"/>
  <c r="E1119" i="5" s="1"/>
  <c r="X1119" i="5" s="1"/>
  <c r="V1120" i="5"/>
  <c r="V1121" i="5"/>
  <c r="E1121" i="5"/>
  <c r="V1122" i="5"/>
  <c r="E1122" i="5" s="1"/>
  <c r="X1122" i="5" s="1"/>
  <c r="V1123" i="5"/>
  <c r="E1123" i="5" s="1"/>
  <c r="X1123" i="5" s="1"/>
  <c r="V1125" i="5"/>
  <c r="E1125" i="5" s="1"/>
  <c r="X1125" i="5" s="1"/>
  <c r="V1126" i="5"/>
  <c r="E1126" i="5" s="1"/>
  <c r="X1126" i="5" s="1"/>
  <c r="V1127" i="5"/>
  <c r="E1127" i="5" s="1"/>
  <c r="X1127" i="5" s="1"/>
  <c r="V1128" i="5"/>
  <c r="E1128" i="5" s="1"/>
  <c r="V1129" i="5"/>
  <c r="E1129" i="5" s="1"/>
  <c r="V1130" i="5"/>
  <c r="E1130" i="5" s="1"/>
  <c r="X1130" i="5" s="1"/>
  <c r="V1131" i="5"/>
  <c r="E1131" i="5" s="1"/>
  <c r="X1131" i="5" s="1"/>
  <c r="V1133" i="5"/>
  <c r="V1134" i="5"/>
  <c r="E1134" i="5" s="1"/>
  <c r="X1134" i="5" s="1"/>
  <c r="V1135" i="5"/>
  <c r="E1135" i="5" s="1"/>
  <c r="X1135" i="5" s="1"/>
  <c r="V1136" i="5"/>
  <c r="E1136" i="5" s="1"/>
  <c r="X1136" i="5" s="1"/>
  <c r="V1137" i="5"/>
  <c r="E1137" i="5" s="1"/>
  <c r="X1137" i="5" s="1"/>
  <c r="V1138" i="5"/>
  <c r="E1138" i="5" s="1"/>
  <c r="V1139" i="5"/>
  <c r="V1141" i="5"/>
  <c r="E1141" i="5" s="1"/>
  <c r="X1141" i="5" s="1"/>
  <c r="V1142" i="5"/>
  <c r="E1142" i="5" s="1"/>
  <c r="X1142" i="5" s="1"/>
  <c r="V1143" i="5"/>
  <c r="E1143" i="5" s="1"/>
  <c r="X1143" i="5" s="1"/>
  <c r="V1144" i="5"/>
  <c r="E1144" i="5"/>
  <c r="X1144" i="5" s="1"/>
  <c r="V1145" i="5"/>
  <c r="E1145" i="5" s="1"/>
  <c r="X1145" i="5" s="1"/>
  <c r="V1146" i="5"/>
  <c r="E1146" i="5" s="1"/>
  <c r="X1146" i="5" s="1"/>
  <c r="V1147" i="5"/>
  <c r="E1147" i="5" s="1"/>
  <c r="V1148" i="5"/>
  <c r="E1148" i="5" s="1"/>
  <c r="X1148" i="5" s="1"/>
  <c r="V1149" i="5"/>
  <c r="E1149" i="5"/>
  <c r="X1149" i="5" s="1"/>
  <c r="V1150" i="5"/>
  <c r="E1150" i="5" s="1"/>
  <c r="V1151" i="5"/>
  <c r="E1151" i="5" s="1"/>
  <c r="X1151" i="5" s="1"/>
  <c r="V1152" i="5"/>
  <c r="E1152" i="5" s="1"/>
  <c r="X1152" i="5" s="1"/>
  <c r="V1153" i="5"/>
  <c r="E1153" i="5" s="1"/>
  <c r="X1153" i="5" s="1"/>
  <c r="V1154" i="5"/>
  <c r="E1154" i="5" s="1"/>
  <c r="X1154" i="5" s="1"/>
  <c r="V1155" i="5"/>
  <c r="F1155" i="5" s="1"/>
  <c r="V1157" i="5"/>
  <c r="E1157" i="5" s="1"/>
  <c r="X1157" i="5" s="1"/>
  <c r="V1158" i="5"/>
  <c r="E1158" i="5" s="1"/>
  <c r="X1158" i="5" s="1"/>
  <c r="V1159" i="5"/>
  <c r="E1159" i="5" s="1"/>
  <c r="V1160" i="5"/>
  <c r="E1160" i="5" s="1"/>
  <c r="X1160" i="5" s="1"/>
  <c r="V1161" i="5"/>
  <c r="E1161" i="5" s="1"/>
  <c r="X1161" i="5" s="1"/>
  <c r="V1162" i="5"/>
  <c r="E1162" i="5" s="1"/>
  <c r="X1162" i="5" s="1"/>
  <c r="V1163" i="5"/>
  <c r="E1163" i="5" s="1"/>
  <c r="X1163" i="5" s="1"/>
  <c r="V1165" i="5"/>
  <c r="E1165" i="5"/>
  <c r="X1165" i="5" s="1"/>
  <c r="V1166" i="5"/>
  <c r="E1166" i="5" s="1"/>
  <c r="X1166" i="5" s="1"/>
  <c r="V1167" i="5"/>
  <c r="E1167" i="5" s="1"/>
  <c r="X1167" i="5" s="1"/>
  <c r="V1168" i="5"/>
  <c r="E1168" i="5" s="1"/>
  <c r="X1168" i="5" s="1"/>
  <c r="V1169" i="5"/>
  <c r="E1169" i="5" s="1"/>
  <c r="X1169" i="5" s="1"/>
  <c r="V1170" i="5"/>
  <c r="E1170" i="5" s="1"/>
  <c r="X1170" i="5" s="1"/>
  <c r="V1171" i="5"/>
  <c r="E1172" i="5"/>
  <c r="X1172" i="5" s="1"/>
  <c r="V1173" i="5"/>
  <c r="E1173" i="5" s="1"/>
  <c r="X1173" i="5" s="1"/>
  <c r="V1174" i="5"/>
  <c r="E1174" i="5" s="1"/>
  <c r="X1174" i="5" s="1"/>
  <c r="V1175" i="5"/>
  <c r="E1175" i="5" s="1"/>
  <c r="V1176" i="5"/>
  <c r="E1176" i="5"/>
  <c r="X1176" i="5" s="1"/>
  <c r="V1177" i="5"/>
  <c r="E1177" i="5" s="1"/>
  <c r="X1177" i="5" s="1"/>
  <c r="V1178" i="5"/>
  <c r="E1178" i="5" s="1"/>
  <c r="X1178" i="5" s="1"/>
  <c r="V1179" i="5"/>
  <c r="E1179" i="5" s="1"/>
  <c r="V1181" i="5"/>
  <c r="E1181" i="5"/>
  <c r="X1181" i="5" s="1"/>
  <c r="V1182" i="5"/>
  <c r="E1182" i="5" s="1"/>
  <c r="X1182" i="5" s="1"/>
  <c r="V1183" i="5"/>
  <c r="E1183" i="5" s="1"/>
  <c r="X1183" i="5" s="1"/>
  <c r="V1184" i="5"/>
  <c r="E1184" i="5" s="1"/>
  <c r="X1184" i="5" s="1"/>
  <c r="V1185" i="5"/>
  <c r="E1185" i="5" s="1"/>
  <c r="X1185" i="5" s="1"/>
  <c r="V1186" i="5"/>
  <c r="E1186" i="5" s="1"/>
  <c r="X1186" i="5" s="1"/>
  <c r="V1187" i="5"/>
  <c r="V1189" i="5"/>
  <c r="E1189" i="5" s="1"/>
  <c r="X1189" i="5" s="1"/>
  <c r="V1190" i="5"/>
  <c r="E1190" i="5" s="1"/>
  <c r="X1190" i="5" s="1"/>
  <c r="V1191" i="5"/>
  <c r="E1191" i="5" s="1"/>
  <c r="V1192" i="5"/>
  <c r="E1192" i="5" s="1"/>
  <c r="V1193" i="5"/>
  <c r="E1193" i="5" s="1"/>
  <c r="X1193" i="5" s="1"/>
  <c r="V1194" i="5"/>
  <c r="E1194" i="5" s="1"/>
  <c r="V1195" i="5"/>
  <c r="E1195" i="5" s="1"/>
  <c r="X1195" i="5" s="1"/>
  <c r="V1197" i="5"/>
  <c r="E1197" i="5"/>
  <c r="X1197" i="5" s="1"/>
  <c r="V1198" i="5"/>
  <c r="E1198" i="5" s="1"/>
  <c r="X1198" i="5" s="1"/>
  <c r="V1199" i="5"/>
  <c r="E1199" i="5" s="1"/>
  <c r="X1199" i="5" s="1"/>
  <c r="V1200" i="5"/>
  <c r="E1200" i="5" s="1"/>
  <c r="X1200" i="5" s="1"/>
  <c r="V1201" i="5"/>
  <c r="E1201" i="5" s="1"/>
  <c r="X1201" i="5" s="1"/>
  <c r="V1202" i="5"/>
  <c r="E1202" i="5" s="1"/>
  <c r="X1202" i="5" s="1"/>
  <c r="V1203" i="5"/>
  <c r="V1205" i="5"/>
  <c r="E1205" i="5" s="1"/>
  <c r="X1205" i="5" s="1"/>
  <c r="V1206" i="5"/>
  <c r="E1206" i="5" s="1"/>
  <c r="X1206" i="5" s="1"/>
  <c r="V1207" i="5"/>
  <c r="E1207" i="5" s="1"/>
  <c r="X1207" i="5" s="1"/>
  <c r="V1208" i="5"/>
  <c r="E1208" i="5"/>
  <c r="X1208" i="5" s="1"/>
  <c r="V1209" i="5"/>
  <c r="E1209" i="5" s="1"/>
  <c r="X1209" i="5" s="1"/>
  <c r="V1210" i="5"/>
  <c r="E1210" i="5" s="1"/>
  <c r="X1210" i="5" s="1"/>
  <c r="V1211" i="5"/>
  <c r="E1211" i="5" s="1"/>
  <c r="V1213" i="5"/>
  <c r="E1213" i="5"/>
  <c r="X1213" i="5" s="1"/>
  <c r="V1214" i="5"/>
  <c r="E1214" i="5" s="1"/>
  <c r="X1214" i="5" s="1"/>
  <c r="V1215" i="5"/>
  <c r="E1215" i="5" s="1"/>
  <c r="X1215" i="5" s="1"/>
  <c r="V1216" i="5"/>
  <c r="E1216" i="5" s="1"/>
  <c r="X1216" i="5" s="1"/>
  <c r="V1217" i="5"/>
  <c r="E1217" i="5" s="1"/>
  <c r="X1217" i="5" s="1"/>
  <c r="V1218" i="5"/>
  <c r="E1218" i="5" s="1"/>
  <c r="X1218" i="5" s="1"/>
  <c r="V1219" i="5"/>
  <c r="V1221" i="5"/>
  <c r="E1221" i="5" s="1"/>
  <c r="X1221" i="5" s="1"/>
  <c r="V1222" i="5"/>
  <c r="E1222" i="5" s="1"/>
  <c r="X1222" i="5" s="1"/>
  <c r="V1223" i="5"/>
  <c r="E1223" i="5" s="1"/>
  <c r="X1223" i="5" s="1"/>
  <c r="V1224" i="5"/>
  <c r="E1224" i="5" s="1"/>
  <c r="X1224" i="5" s="1"/>
  <c r="V1225" i="5"/>
  <c r="E1225" i="5" s="1"/>
  <c r="X1225" i="5" s="1"/>
  <c r="V1226" i="5"/>
  <c r="E1226" i="5" s="1"/>
  <c r="X1226" i="5" s="1"/>
  <c r="V1227" i="5"/>
  <c r="E1227" i="5" s="1"/>
  <c r="X1227" i="5" s="1"/>
  <c r="V1229" i="5"/>
  <c r="E1229" i="5"/>
  <c r="X1229" i="5" s="1"/>
  <c r="V1230" i="5"/>
  <c r="E1230" i="5" s="1"/>
  <c r="X1230" i="5" s="1"/>
  <c r="V1231" i="5"/>
  <c r="E1231" i="5" s="1"/>
  <c r="X1231" i="5" s="1"/>
  <c r="V1232" i="5"/>
  <c r="E1232" i="5" s="1"/>
  <c r="V1233" i="5"/>
  <c r="E1233" i="5" s="1"/>
  <c r="X1233" i="5" s="1"/>
  <c r="V1234" i="5"/>
  <c r="E1234" i="5" s="1"/>
  <c r="X1234" i="5" s="1"/>
  <c r="V1235" i="5"/>
  <c r="V1237" i="5"/>
  <c r="E1237" i="5" s="1"/>
  <c r="X1237" i="5" s="1"/>
  <c r="V1238" i="5"/>
  <c r="E1238" i="5" s="1"/>
  <c r="X1238" i="5" s="1"/>
  <c r="V1239" i="5"/>
  <c r="E1239" i="5" s="1"/>
  <c r="V1240" i="5"/>
  <c r="E1240" i="5"/>
  <c r="X1240" i="5" s="1"/>
  <c r="V1241" i="5"/>
  <c r="E1241" i="5" s="1"/>
  <c r="X1241" i="5" s="1"/>
  <c r="V1242" i="5"/>
  <c r="E1242" i="5" s="1"/>
  <c r="X1242" i="5" s="1"/>
  <c r="V1243" i="5"/>
  <c r="E1243" i="5" s="1"/>
  <c r="X1243" i="5" s="1"/>
  <c r="V1245" i="5"/>
  <c r="E1245" i="5"/>
  <c r="X1245" i="5" s="1"/>
  <c r="V1246" i="5"/>
  <c r="E1246" i="5" s="1"/>
  <c r="X1246" i="5" s="1"/>
  <c r="V1247" i="5"/>
  <c r="E1247" i="5" s="1"/>
  <c r="X1247" i="5" s="1"/>
  <c r="V1248" i="5"/>
  <c r="E1248" i="5" s="1"/>
  <c r="X1248" i="5" s="1"/>
  <c r="V1249" i="5"/>
  <c r="E1249" i="5" s="1"/>
  <c r="X1249" i="5" s="1"/>
  <c r="V1250" i="5"/>
  <c r="E1250" i="5" s="1"/>
  <c r="X1250" i="5" s="1"/>
  <c r="V1251" i="5"/>
  <c r="V1253" i="5"/>
  <c r="E1253" i="5" s="1"/>
  <c r="X1253" i="5" s="1"/>
  <c r="V1254" i="5"/>
  <c r="E1254" i="5" s="1"/>
  <c r="X1254" i="5" s="1"/>
  <c r="V1255" i="5"/>
  <c r="E1255" i="5" s="1"/>
  <c r="X1255" i="5" s="1"/>
  <c r="V1256" i="5"/>
  <c r="E1256" i="5" s="1"/>
  <c r="X1256" i="5" s="1"/>
  <c r="V1257" i="5"/>
  <c r="E1257" i="5" s="1"/>
  <c r="V1258" i="5"/>
  <c r="E1258" i="5" s="1"/>
  <c r="V1259" i="5"/>
  <c r="E1259" i="5" s="1"/>
  <c r="X1259" i="5" s="1"/>
  <c r="V1261" i="5"/>
  <c r="E1261" i="5"/>
  <c r="X1261" i="5" s="1"/>
  <c r="V1262" i="5"/>
  <c r="E1262" i="5" s="1"/>
  <c r="X1262" i="5" s="1"/>
  <c r="V1263" i="5"/>
  <c r="E1263" i="5" s="1"/>
  <c r="X1263" i="5" s="1"/>
  <c r="V1264" i="5"/>
  <c r="E1264" i="5" s="1"/>
  <c r="X1264" i="5" s="1"/>
  <c r="V1265" i="5"/>
  <c r="E1265" i="5" s="1"/>
  <c r="X1265" i="5" s="1"/>
  <c r="V1266" i="5"/>
  <c r="E1266" i="5" s="1"/>
  <c r="X1266" i="5" s="1"/>
  <c r="V1267" i="5"/>
  <c r="V1269" i="5"/>
  <c r="E1269" i="5" s="1"/>
  <c r="X1269" i="5" s="1"/>
  <c r="V1270" i="5"/>
  <c r="E1270" i="5" s="1"/>
  <c r="X1270" i="5" s="1"/>
  <c r="V1271" i="5"/>
  <c r="E1271" i="5" s="1"/>
  <c r="V1272" i="5"/>
  <c r="E1272" i="5"/>
  <c r="X1272" i="5" s="1"/>
  <c r="V1273" i="5"/>
  <c r="E1273" i="5" s="1"/>
  <c r="X1273" i="5" s="1"/>
  <c r="V1274" i="5"/>
  <c r="E1274" i="5" s="1"/>
  <c r="X1274" i="5" s="1"/>
  <c r="V1275" i="5"/>
  <c r="E1275" i="5" s="1"/>
  <c r="X1275" i="5" s="1"/>
  <c r="V1277" i="5"/>
  <c r="E1277" i="5"/>
  <c r="X1277" i="5" s="1"/>
  <c r="V1278" i="5"/>
  <c r="E1278" i="5" s="1"/>
  <c r="X1278" i="5" s="1"/>
  <c r="V1279" i="5"/>
  <c r="E1279" i="5" s="1"/>
  <c r="X1279" i="5" s="1"/>
  <c r="V1280" i="5"/>
  <c r="E1280" i="5" s="1"/>
  <c r="X1280" i="5" s="1"/>
  <c r="V1281" i="5"/>
  <c r="E1281" i="5" s="1"/>
  <c r="X1281" i="5" s="1"/>
  <c r="V1282" i="5"/>
  <c r="E1282" i="5" s="1"/>
  <c r="X1282" i="5" s="1"/>
  <c r="V1283" i="5"/>
  <c r="V1285" i="5"/>
  <c r="E1285" i="5" s="1"/>
  <c r="X1285" i="5" s="1"/>
  <c r="V1286" i="5"/>
  <c r="E1286" i="5" s="1"/>
  <c r="X1286" i="5" s="1"/>
  <c r="V1287" i="5"/>
  <c r="E1287" i="5" s="1"/>
  <c r="X1287" i="5" s="1"/>
  <c r="V1288" i="5"/>
  <c r="E1288" i="5" s="1"/>
  <c r="X1288" i="5" s="1"/>
  <c r="V1289" i="5"/>
  <c r="E1289" i="5" s="1"/>
  <c r="X1289" i="5" s="1"/>
  <c r="V1290" i="5"/>
  <c r="E1290" i="5" s="1"/>
  <c r="V1291" i="5"/>
  <c r="E1291" i="5" s="1"/>
  <c r="X1291" i="5" s="1"/>
  <c r="V1293" i="5"/>
  <c r="E1293" i="5"/>
  <c r="X1293" i="5" s="1"/>
  <c r="V1294" i="5"/>
  <c r="E1294" i="5" s="1"/>
  <c r="X1294" i="5" s="1"/>
  <c r="V1295" i="5"/>
  <c r="E1295" i="5" s="1"/>
  <c r="X1295" i="5" s="1"/>
  <c r="V1296" i="5"/>
  <c r="E1296" i="5" s="1"/>
  <c r="V1297" i="5"/>
  <c r="E1297" i="5" s="1"/>
  <c r="X1297" i="5" s="1"/>
  <c r="V1298" i="5"/>
  <c r="E1298" i="5" s="1"/>
  <c r="V1299" i="5"/>
  <c r="V1301" i="5"/>
  <c r="E1301" i="5" s="1"/>
  <c r="X1301" i="5" s="1"/>
  <c r="V1302" i="5"/>
  <c r="E1302" i="5" s="1"/>
  <c r="X1302" i="5" s="1"/>
  <c r="V1303" i="5"/>
  <c r="E1303" i="5" s="1"/>
  <c r="V1304" i="5"/>
  <c r="E1304" i="5"/>
  <c r="X1304" i="5" s="1"/>
  <c r="V1305" i="5"/>
  <c r="E1305" i="5" s="1"/>
  <c r="X1305" i="5" s="1"/>
  <c r="V1306" i="5"/>
  <c r="E1306" i="5" s="1"/>
  <c r="X1306" i="5" s="1"/>
  <c r="V1307" i="5"/>
  <c r="E1307" i="5" s="1"/>
  <c r="X1307" i="5" s="1"/>
  <c r="V1309" i="5"/>
  <c r="E1309" i="5"/>
  <c r="X1309" i="5" s="1"/>
  <c r="V1310" i="5"/>
  <c r="E1310" i="5" s="1"/>
  <c r="X1310" i="5" s="1"/>
  <c r="V1311" i="5"/>
  <c r="E1311" i="5" s="1"/>
  <c r="X1311" i="5" s="1"/>
  <c r="V1312" i="5"/>
  <c r="E1312" i="5" s="1"/>
  <c r="X1312" i="5" s="1"/>
  <c r="V1313" i="5"/>
  <c r="E1313" i="5" s="1"/>
  <c r="X1313" i="5" s="1"/>
  <c r="V1314" i="5"/>
  <c r="E1314" i="5" s="1"/>
  <c r="V1315" i="5"/>
  <c r="V1317" i="5"/>
  <c r="E1317" i="5" s="1"/>
  <c r="X1317" i="5" s="1"/>
  <c r="V1318" i="5"/>
  <c r="E1318" i="5" s="1"/>
  <c r="X1318" i="5" s="1"/>
  <c r="V1319" i="5"/>
  <c r="E1319" i="5" s="1"/>
  <c r="X1319" i="5" s="1"/>
  <c r="V1320" i="5"/>
  <c r="E1320" i="5" s="1"/>
  <c r="X1320" i="5" s="1"/>
  <c r="V1321" i="5"/>
  <c r="E1321" i="5" s="1"/>
  <c r="V1322" i="5"/>
  <c r="E1322" i="5" s="1"/>
  <c r="X1322" i="5" s="1"/>
  <c r="V1323" i="5"/>
  <c r="E1323" i="5" s="1"/>
  <c r="X1323" i="5" s="1"/>
  <c r="V1325" i="5"/>
  <c r="E1325" i="5"/>
  <c r="X1325" i="5" s="1"/>
  <c r="V1326" i="5"/>
  <c r="E1326" i="5" s="1"/>
  <c r="X1326" i="5" s="1"/>
  <c r="V1327" i="5"/>
  <c r="E1327" i="5" s="1"/>
  <c r="X1327" i="5" s="1"/>
  <c r="V1328" i="5"/>
  <c r="E1328" i="5" s="1"/>
  <c r="X1328" i="5" s="1"/>
  <c r="V1329" i="5"/>
  <c r="E1329" i="5" s="1"/>
  <c r="X1329" i="5" s="1"/>
  <c r="V1330" i="5"/>
  <c r="E1330" i="5" s="1"/>
  <c r="X1330" i="5" s="1"/>
  <c r="V1331" i="5"/>
  <c r="V1333" i="5"/>
  <c r="E1333" i="5" s="1"/>
  <c r="X1333" i="5" s="1"/>
  <c r="V1334" i="5"/>
  <c r="E1334" i="5" s="1"/>
  <c r="X1334" i="5" s="1"/>
  <c r="V1335" i="5"/>
  <c r="E1335" i="5" s="1"/>
  <c r="V1336" i="5"/>
  <c r="E1336" i="5"/>
  <c r="X1336" i="5" s="1"/>
  <c r="V1337" i="5"/>
  <c r="E1337" i="5" s="1"/>
  <c r="X1337" i="5" s="1"/>
  <c r="V1338" i="5"/>
  <c r="E1338" i="5" s="1"/>
  <c r="X1338" i="5" s="1"/>
  <c r="V1339" i="5"/>
  <c r="E1339" i="5" s="1"/>
  <c r="X1339" i="5" s="1"/>
  <c r="V1341" i="5"/>
  <c r="E1341" i="5"/>
  <c r="X1341" i="5" s="1"/>
  <c r="V1342" i="5"/>
  <c r="E1342" i="5" s="1"/>
  <c r="X1342" i="5" s="1"/>
  <c r="V1343" i="5"/>
  <c r="E1343" i="5" s="1"/>
  <c r="X1343" i="5" s="1"/>
  <c r="V1344" i="5"/>
  <c r="E1344" i="5" s="1"/>
  <c r="X1344" i="5" s="1"/>
  <c r="V1345" i="5"/>
  <c r="E1345" i="5" s="1"/>
  <c r="X1345" i="5" s="1"/>
  <c r="V1346" i="5"/>
  <c r="E1346" i="5" s="1"/>
  <c r="X1346" i="5" s="1"/>
  <c r="V1347" i="5"/>
  <c r="V1349" i="5"/>
  <c r="E1349" i="5" s="1"/>
  <c r="X1349" i="5" s="1"/>
  <c r="V1350" i="5"/>
  <c r="E1350" i="5" s="1"/>
  <c r="X1350" i="5" s="1"/>
  <c r="V1351" i="5"/>
  <c r="E1351" i="5" s="1"/>
  <c r="X1351" i="5" s="1"/>
  <c r="V1352" i="5"/>
  <c r="E1352" i="5" s="1"/>
  <c r="X1352" i="5" s="1"/>
  <c r="V1353" i="5"/>
  <c r="E1353" i="5" s="1"/>
  <c r="X1353" i="5" s="1"/>
  <c r="V1354" i="5"/>
  <c r="E1354" i="5" s="1"/>
  <c r="X1354" i="5" s="1"/>
  <c r="V1355" i="5"/>
  <c r="E1355" i="5" s="1"/>
  <c r="X1355" i="5" s="1"/>
  <c r="V1357" i="5"/>
  <c r="E1357" i="5"/>
  <c r="X1357" i="5" s="1"/>
  <c r="V1358" i="5"/>
  <c r="E1358" i="5" s="1"/>
  <c r="X1358" i="5" s="1"/>
  <c r="V1359" i="5"/>
  <c r="E1359" i="5" s="1"/>
  <c r="X1359" i="5" s="1"/>
  <c r="V1360" i="5"/>
  <c r="E1360" i="5" s="1"/>
  <c r="V1361" i="5"/>
  <c r="E1361" i="5" s="1"/>
  <c r="X1361" i="5" s="1"/>
  <c r="V1362" i="5"/>
  <c r="E1362" i="5" s="1"/>
  <c r="X1362" i="5" s="1"/>
  <c r="V1363" i="5"/>
  <c r="V1365" i="5"/>
  <c r="E1365" i="5" s="1"/>
  <c r="V1366" i="5"/>
  <c r="E1366" i="5" s="1"/>
  <c r="X1366" i="5" s="1"/>
  <c r="V1367" i="5"/>
  <c r="E1367" i="5" s="1"/>
  <c r="X1367" i="5" s="1"/>
  <c r="V1368" i="5"/>
  <c r="E1368" i="5"/>
  <c r="X1368" i="5" s="1"/>
  <c r="V1369" i="5"/>
  <c r="E1369" i="5" s="1"/>
  <c r="X1369" i="5" s="1"/>
  <c r="V1370" i="5"/>
  <c r="E1370" i="5" s="1"/>
  <c r="X1370" i="5" s="1"/>
  <c r="V1371" i="5"/>
  <c r="E1371" i="5" s="1"/>
  <c r="X1371" i="5" s="1"/>
  <c r="V1373" i="5"/>
  <c r="E1373" i="5"/>
  <c r="X1373" i="5" s="1"/>
  <c r="V1374" i="5"/>
  <c r="E1374" i="5" s="1"/>
  <c r="X1374" i="5" s="1"/>
  <c r="V1375" i="5"/>
  <c r="E1375" i="5" s="1"/>
  <c r="X1375" i="5" s="1"/>
  <c r="V1376" i="5"/>
  <c r="E1376" i="5" s="1"/>
  <c r="V1377" i="5"/>
  <c r="E1377" i="5" s="1"/>
  <c r="X1377" i="5" s="1"/>
  <c r="V1378" i="5"/>
  <c r="E1378" i="5" s="1"/>
  <c r="X1378" i="5" s="1"/>
  <c r="V1379" i="5"/>
  <c r="V1381" i="5"/>
  <c r="E1381" i="5" s="1"/>
  <c r="X1381" i="5" s="1"/>
  <c r="V1382" i="5"/>
  <c r="E1382" i="5" s="1"/>
  <c r="X1382" i="5" s="1"/>
  <c r="V1383" i="5"/>
  <c r="E1383" i="5" s="1"/>
  <c r="X1383" i="5" s="1"/>
  <c r="V1384" i="5"/>
  <c r="E1384" i="5" s="1"/>
  <c r="V1385" i="5"/>
  <c r="E1385" i="5" s="1"/>
  <c r="V1386" i="5"/>
  <c r="E1386" i="5" s="1"/>
  <c r="V1387" i="5"/>
  <c r="E1387" i="5" s="1"/>
  <c r="X1387" i="5" s="1"/>
  <c r="V1389" i="5"/>
  <c r="E1389" i="5"/>
  <c r="X1389" i="5" s="1"/>
  <c r="V1390" i="5"/>
  <c r="E1390" i="5" s="1"/>
  <c r="X1390" i="5" s="1"/>
  <c r="V1391" i="5"/>
  <c r="E1391" i="5" s="1"/>
  <c r="X1391" i="5" s="1"/>
  <c r="V1392" i="5"/>
  <c r="E1392" i="5" s="1"/>
  <c r="V1393" i="5"/>
  <c r="E1393" i="5" s="1"/>
  <c r="X1393" i="5" s="1"/>
  <c r="V1394" i="5"/>
  <c r="E1394" i="5" s="1"/>
  <c r="X1394" i="5" s="1"/>
  <c r="V1395" i="5"/>
  <c r="V1397" i="5"/>
  <c r="E1397" i="5" s="1"/>
  <c r="X1397" i="5" s="1"/>
  <c r="V1398" i="5"/>
  <c r="E1398" i="5" s="1"/>
  <c r="X1398" i="5" s="1"/>
  <c r="V1399" i="5"/>
  <c r="E1399" i="5" s="1"/>
  <c r="X1399" i="5" s="1"/>
  <c r="V1400" i="5"/>
  <c r="E1400" i="5"/>
  <c r="V1401" i="5"/>
  <c r="E1401" i="5" s="1"/>
  <c r="V1402" i="5"/>
  <c r="E1402" i="5" s="1"/>
  <c r="X1402" i="5" s="1"/>
  <c r="V1403" i="5"/>
  <c r="E1403" i="5" s="1"/>
  <c r="V1405" i="5"/>
  <c r="E1405" i="5"/>
  <c r="V1406" i="5"/>
  <c r="E1406" i="5" s="1"/>
  <c r="X1406" i="5" s="1"/>
  <c r="V1407" i="5"/>
  <c r="E1407" i="5" s="1"/>
  <c r="X1407" i="5" s="1"/>
  <c r="V1408" i="5"/>
  <c r="E1408" i="5" s="1"/>
  <c r="X1408" i="5" s="1"/>
  <c r="V1409" i="5"/>
  <c r="E1409" i="5" s="1"/>
  <c r="V1410" i="5"/>
  <c r="E1410" i="5" s="1"/>
  <c r="X1410" i="5" s="1"/>
  <c r="V1411" i="5"/>
  <c r="E1411" i="5" s="1"/>
  <c r="X1411" i="5" s="1"/>
  <c r="V1413" i="5"/>
  <c r="E1413" i="5" s="1"/>
  <c r="X1413" i="5" s="1"/>
  <c r="V1414" i="5"/>
  <c r="E1414" i="5" s="1"/>
  <c r="X1414" i="5" s="1"/>
  <c r="V1415" i="5"/>
  <c r="E1415" i="5" s="1"/>
  <c r="V1416" i="5"/>
  <c r="E1416" i="5"/>
  <c r="X1416" i="5" s="1"/>
  <c r="V1417" i="5"/>
  <c r="E1417" i="5" s="1"/>
  <c r="V1418" i="5"/>
  <c r="E1418" i="5" s="1"/>
  <c r="X1418" i="5" s="1"/>
  <c r="V1419" i="5"/>
  <c r="E1419" i="5" s="1"/>
  <c r="X1419" i="5" s="1"/>
  <c r="V1421" i="5"/>
  <c r="E1421" i="5"/>
  <c r="X1421" i="5" s="1"/>
  <c r="V1422" i="5"/>
  <c r="E1422" i="5" s="1"/>
  <c r="X1422" i="5" s="1"/>
  <c r="V1423" i="5"/>
  <c r="E1423" i="5" s="1"/>
  <c r="X1423" i="5" s="1"/>
  <c r="V1424" i="5"/>
  <c r="E1424" i="5" s="1"/>
  <c r="X1424" i="5" s="1"/>
  <c r="V1425" i="5"/>
  <c r="E1425" i="5" s="1"/>
  <c r="V1426" i="5"/>
  <c r="E1426" i="5" s="1"/>
  <c r="X1426" i="5" s="1"/>
  <c r="V1427" i="5"/>
  <c r="E1427" i="5" s="1"/>
  <c r="X1427" i="5" s="1"/>
  <c r="V1429" i="5"/>
  <c r="E1429" i="5" s="1"/>
  <c r="X1429" i="5" s="1"/>
  <c r="V1430" i="5"/>
  <c r="E1430" i="5" s="1"/>
  <c r="X1430" i="5" s="1"/>
  <c r="V1431" i="5"/>
  <c r="E1431" i="5" s="1"/>
  <c r="X1431" i="5" s="1"/>
  <c r="V1432" i="5"/>
  <c r="E1432" i="5"/>
  <c r="X1432" i="5" s="1"/>
  <c r="V1433" i="5"/>
  <c r="E1433" i="5" s="1"/>
  <c r="X1433" i="5" s="1"/>
  <c r="V1434" i="5"/>
  <c r="E1434" i="5" s="1"/>
  <c r="X1434" i="5" s="1"/>
  <c r="V1435" i="5"/>
  <c r="E1435" i="5" s="1"/>
  <c r="V1437" i="5"/>
  <c r="E1437" i="5"/>
  <c r="X1437" i="5" s="1"/>
  <c r="V1438" i="5"/>
  <c r="E1438" i="5" s="1"/>
  <c r="X1438" i="5" s="1"/>
  <c r="V1439" i="5"/>
  <c r="E1439" i="5" s="1"/>
  <c r="X1439" i="5" s="1"/>
  <c r="V1440" i="5"/>
  <c r="E1440" i="5" s="1"/>
  <c r="X1440" i="5" s="1"/>
  <c r="V1441" i="5"/>
  <c r="E1441" i="5" s="1"/>
  <c r="V1442" i="5"/>
  <c r="E1442" i="5" s="1"/>
  <c r="X1442" i="5" s="1"/>
  <c r="V1443" i="5"/>
  <c r="E1443" i="5" s="1"/>
  <c r="V1445" i="5"/>
  <c r="E1445" i="5" s="1"/>
  <c r="X1445" i="5" s="1"/>
  <c r="V1446" i="5"/>
  <c r="E1446" i="5" s="1"/>
  <c r="X1446" i="5" s="1"/>
  <c r="V1447" i="5"/>
  <c r="E1447" i="5" s="1"/>
  <c r="X1447" i="5" s="1"/>
  <c r="V1448" i="5"/>
  <c r="E1448" i="5"/>
  <c r="X1448" i="5" s="1"/>
  <c r="V1449" i="5"/>
  <c r="E1449" i="5" s="1"/>
  <c r="X1449" i="5" s="1"/>
  <c r="V1450" i="5"/>
  <c r="E1450" i="5" s="1"/>
  <c r="X1450" i="5" s="1"/>
  <c r="V1451" i="5"/>
  <c r="E1451" i="5" s="1"/>
  <c r="X1451" i="5" s="1"/>
  <c r="V1452" i="5"/>
  <c r="E1452" i="5" s="1"/>
  <c r="X1452" i="5" s="1"/>
  <c r="V1453" i="5"/>
  <c r="E1453" i="5"/>
  <c r="X1453" i="5" s="1"/>
  <c r="V1454" i="5"/>
  <c r="E1454" i="5" s="1"/>
  <c r="X1454" i="5" s="1"/>
  <c r="V1455" i="5"/>
  <c r="E1455" i="5" s="1"/>
  <c r="X1455" i="5" s="1"/>
  <c r="V1456" i="5"/>
  <c r="E1456" i="5" s="1"/>
  <c r="X1456" i="5" s="1"/>
  <c r="V1457" i="5"/>
  <c r="E1457" i="5" s="1"/>
  <c r="V1458" i="5"/>
  <c r="E1458" i="5" s="1"/>
  <c r="X1458" i="5" s="1"/>
  <c r="V1459" i="5"/>
  <c r="E1459" i="5" s="1"/>
  <c r="X1459" i="5" s="1"/>
  <c r="V1461" i="5"/>
  <c r="E1461" i="5" s="1"/>
  <c r="X1461" i="5" s="1"/>
  <c r="V1462" i="5"/>
  <c r="E1462" i="5" s="1"/>
  <c r="X1462" i="5" s="1"/>
  <c r="V1463" i="5"/>
  <c r="E1463" i="5" s="1"/>
  <c r="X1463" i="5" s="1"/>
  <c r="V1464" i="5"/>
  <c r="E1464" i="5"/>
  <c r="X1464" i="5" s="1"/>
  <c r="V1465" i="5"/>
  <c r="E1465" i="5" s="1"/>
  <c r="X1465" i="5" s="1"/>
  <c r="V1466" i="5"/>
  <c r="E1466" i="5" s="1"/>
  <c r="X1466" i="5" s="1"/>
  <c r="V1467" i="5"/>
  <c r="E1467" i="5" s="1"/>
  <c r="X1467" i="5" s="1"/>
  <c r="V1469" i="5"/>
  <c r="E1469" i="5"/>
  <c r="X1469" i="5" s="1"/>
  <c r="V1470" i="5"/>
  <c r="E1470" i="5" s="1"/>
  <c r="X1470" i="5" s="1"/>
  <c r="V1471" i="5"/>
  <c r="E1471" i="5" s="1"/>
  <c r="X1471" i="5" s="1"/>
  <c r="V1472" i="5"/>
  <c r="E1472" i="5" s="1"/>
  <c r="X1472" i="5" s="1"/>
  <c r="V1473" i="5"/>
  <c r="E1473" i="5" s="1"/>
  <c r="V1474" i="5"/>
  <c r="E1474" i="5" s="1"/>
  <c r="X1474" i="5" s="1"/>
  <c r="V1475" i="5"/>
  <c r="E1475" i="5" s="1"/>
  <c r="X1475" i="5" s="1"/>
  <c r="V1477" i="5"/>
  <c r="E1477" i="5" s="1"/>
  <c r="V1478" i="5"/>
  <c r="E1478" i="5" s="1"/>
  <c r="X1478" i="5" s="1"/>
  <c r="V1479" i="5"/>
  <c r="E1479" i="5" s="1"/>
  <c r="X1479" i="5" s="1"/>
  <c r="V1480" i="5"/>
  <c r="E1480" i="5"/>
  <c r="X1480" i="5" s="1"/>
  <c r="V1481" i="5"/>
  <c r="E1481" i="5" s="1"/>
  <c r="X1481" i="5" s="1"/>
  <c r="V1482" i="5"/>
  <c r="E1482" i="5" s="1"/>
  <c r="X1482" i="5" s="1"/>
  <c r="V1483" i="5"/>
  <c r="E1483" i="5" s="1"/>
  <c r="X1483" i="5" s="1"/>
  <c r="V1485" i="5"/>
  <c r="E1485" i="5"/>
  <c r="X1485" i="5" s="1"/>
  <c r="V1486" i="5"/>
  <c r="E1486" i="5" s="1"/>
  <c r="X1486" i="5" s="1"/>
  <c r="V1487" i="5"/>
  <c r="E1487" i="5" s="1"/>
  <c r="X1487" i="5" s="1"/>
  <c r="V1488" i="5"/>
  <c r="E1488" i="5" s="1"/>
  <c r="V1489" i="5"/>
  <c r="E1489" i="5" s="1"/>
  <c r="V1490" i="5"/>
  <c r="E1490" i="5" s="1"/>
  <c r="X1490" i="5" s="1"/>
  <c r="V1491" i="5"/>
  <c r="E1491" i="5" s="1"/>
  <c r="X1491" i="5" s="1"/>
  <c r="V1493" i="5"/>
  <c r="E1493" i="5" s="1"/>
  <c r="X1493" i="5" s="1"/>
  <c r="V1494" i="5"/>
  <c r="E1494" i="5" s="1"/>
  <c r="X1494" i="5" s="1"/>
  <c r="V1495" i="5"/>
  <c r="E1495" i="5" s="1"/>
  <c r="X1495" i="5" s="1"/>
  <c r="V1496" i="5"/>
  <c r="E1496" i="5"/>
  <c r="X1496" i="5" s="1"/>
  <c r="V1497" i="5"/>
  <c r="E1497" i="5" s="1"/>
  <c r="X1497" i="5" s="1"/>
  <c r="V1498" i="5"/>
  <c r="E1498" i="5" s="1"/>
  <c r="X1498" i="5" s="1"/>
  <c r="V1499" i="5"/>
  <c r="E1499" i="5" s="1"/>
  <c r="X1499" i="5" s="1"/>
  <c r="V1501" i="5"/>
  <c r="E1501" i="5"/>
  <c r="V1502" i="5"/>
  <c r="E1502" i="5" s="1"/>
  <c r="X1502" i="5" s="1"/>
  <c r="V1503" i="5"/>
  <c r="E1503" i="5" s="1"/>
  <c r="X1503" i="5" s="1"/>
  <c r="V1504" i="5"/>
  <c r="E1504" i="5" s="1"/>
  <c r="X1504" i="5" s="1"/>
  <c r="V1505" i="5"/>
  <c r="E1505" i="5" s="1"/>
  <c r="V1506" i="5"/>
  <c r="E1506" i="5" s="1"/>
  <c r="X1506" i="5" s="1"/>
  <c r="V1507" i="5"/>
  <c r="E1507" i="5" s="1"/>
  <c r="X1507" i="5" s="1"/>
  <c r="V1509" i="5"/>
  <c r="E1509" i="5" s="1"/>
  <c r="X1509" i="5" s="1"/>
  <c r="V1510" i="5"/>
  <c r="E1510" i="5" s="1"/>
  <c r="X1510" i="5" s="1"/>
  <c r="V1511" i="5"/>
  <c r="E1511" i="5" s="1"/>
  <c r="X1511" i="5" s="1"/>
  <c r="V1512" i="5"/>
  <c r="E1512" i="5"/>
  <c r="X1512" i="5" s="1"/>
  <c r="V1513" i="5"/>
  <c r="E1513" i="5" s="1"/>
  <c r="X1513" i="5" s="1"/>
  <c r="V1514" i="5"/>
  <c r="E1514" i="5" s="1"/>
  <c r="X1514" i="5" s="1"/>
  <c r="V1515" i="5"/>
  <c r="E1515" i="5" s="1"/>
  <c r="X1515" i="5" s="1"/>
  <c r="V1517" i="5"/>
  <c r="E1517" i="5"/>
  <c r="X1517" i="5" s="1"/>
  <c r="V1518" i="5"/>
  <c r="E1518" i="5" s="1"/>
  <c r="X1518" i="5" s="1"/>
  <c r="V1519" i="5"/>
  <c r="E1519" i="5" s="1"/>
  <c r="X1519" i="5" s="1"/>
  <c r="V1520" i="5"/>
  <c r="E1520" i="5" s="1"/>
  <c r="X1520" i="5" s="1"/>
  <c r="V1521" i="5"/>
  <c r="E1521" i="5" s="1"/>
  <c r="V1522" i="5"/>
  <c r="E1522" i="5" s="1"/>
  <c r="V1523" i="5"/>
  <c r="E1523" i="5" s="1"/>
  <c r="X1523" i="5" s="1"/>
  <c r="V1525" i="5"/>
  <c r="E1525" i="5" s="1"/>
  <c r="V1526" i="5"/>
  <c r="E1526" i="5" s="1"/>
  <c r="X1526" i="5" s="1"/>
  <c r="V1527" i="5"/>
  <c r="E1527" i="5" s="1"/>
  <c r="X1527" i="5" s="1"/>
  <c r="V1528" i="5"/>
  <c r="E1528" i="5"/>
  <c r="V1529" i="5"/>
  <c r="E1529" i="5" s="1"/>
  <c r="X1529" i="5" s="1"/>
  <c r="V1530" i="5"/>
  <c r="E1530" i="5" s="1"/>
  <c r="X1530" i="5" s="1"/>
  <c r="V1531" i="5"/>
  <c r="E1531" i="5" s="1"/>
  <c r="X1531" i="5" s="1"/>
  <c r="V1533" i="5"/>
  <c r="E1533" i="5"/>
  <c r="X1533" i="5" s="1"/>
  <c r="V1534" i="5"/>
  <c r="E1534" i="5" s="1"/>
  <c r="X1534" i="5" s="1"/>
  <c r="V1535" i="5"/>
  <c r="E1535" i="5" s="1"/>
  <c r="X1535" i="5" s="1"/>
  <c r="V1536" i="5"/>
  <c r="E1536" i="5" s="1"/>
  <c r="V1537" i="5"/>
  <c r="E1537" i="5" s="1"/>
  <c r="X1537" i="5" s="1"/>
  <c r="V1538" i="5"/>
  <c r="E1538" i="5" s="1"/>
  <c r="X1538" i="5" s="1"/>
  <c r="V1539" i="5"/>
  <c r="E1539" i="5" s="1"/>
  <c r="X1539" i="5" s="1"/>
  <c r="V1541" i="5"/>
  <c r="E1541" i="5" s="1"/>
  <c r="X1541" i="5" s="1"/>
  <c r="V1542" i="5"/>
  <c r="E1542" i="5" s="1"/>
  <c r="X1542" i="5" s="1"/>
  <c r="V1543" i="5"/>
  <c r="G1543" i="5" s="1"/>
  <c r="V1544" i="5"/>
  <c r="E1544" i="5"/>
  <c r="X1544" i="5" s="1"/>
  <c r="V1545" i="5"/>
  <c r="E1545" i="5" s="1"/>
  <c r="X1545" i="5" s="1"/>
  <c r="V1546" i="5"/>
  <c r="E1546" i="5" s="1"/>
  <c r="X1546" i="5" s="1"/>
  <c r="V1547" i="5"/>
  <c r="E1547" i="5" s="1"/>
  <c r="X1547" i="5" s="1"/>
  <c r="V1549" i="5"/>
  <c r="E1549" i="5"/>
  <c r="X1549" i="5" s="1"/>
  <c r="V1550" i="5"/>
  <c r="E1550" i="5" s="1"/>
  <c r="X1550" i="5" s="1"/>
  <c r="V1551" i="5"/>
  <c r="G1551" i="5" s="1"/>
  <c r="V1552" i="5"/>
  <c r="E1552" i="5" s="1"/>
  <c r="V1553" i="5"/>
  <c r="E1553" i="5" s="1"/>
  <c r="X1553" i="5" s="1"/>
  <c r="V1554" i="5"/>
  <c r="E1554" i="5" s="1"/>
  <c r="V1555" i="5"/>
  <c r="E1555" i="5" s="1"/>
  <c r="X1555" i="5" s="1"/>
  <c r="V1557" i="5"/>
  <c r="E1557" i="5" s="1"/>
  <c r="X1557" i="5" s="1"/>
  <c r="V1558" i="5"/>
  <c r="E1558" i="5" s="1"/>
  <c r="X1558" i="5" s="1"/>
  <c r="V1559" i="5"/>
  <c r="G1559" i="5" s="1"/>
  <c r="V1560" i="5"/>
  <c r="E1560" i="5"/>
  <c r="X1560" i="5" s="1"/>
  <c r="V1561" i="5"/>
  <c r="E1561" i="5" s="1"/>
  <c r="X1561" i="5" s="1"/>
  <c r="V1562" i="5"/>
  <c r="E1562" i="5" s="1"/>
  <c r="X1562" i="5" s="1"/>
  <c r="V1563" i="5"/>
  <c r="E1563" i="5" s="1"/>
  <c r="X1563" i="5" s="1"/>
  <c r="V1565" i="5"/>
  <c r="E1565" i="5"/>
  <c r="X1565" i="5" s="1"/>
  <c r="V1566" i="5"/>
  <c r="E1566" i="5" s="1"/>
  <c r="X1566" i="5" s="1"/>
  <c r="V1567" i="5"/>
  <c r="G1567" i="5" s="1"/>
  <c r="V1568" i="5"/>
  <c r="E1568" i="5" s="1"/>
  <c r="X1568" i="5" s="1"/>
  <c r="V1569" i="5"/>
  <c r="E1569" i="5" s="1"/>
  <c r="X1569" i="5" s="1"/>
  <c r="V1570" i="5"/>
  <c r="E1570" i="5" s="1"/>
  <c r="X1570" i="5" s="1"/>
  <c r="V1571" i="5"/>
  <c r="E1571" i="5" s="1"/>
  <c r="X1571" i="5" s="1"/>
  <c r="V1573" i="5"/>
  <c r="E1573" i="5" s="1"/>
  <c r="V1574" i="5"/>
  <c r="E1574" i="5" s="1"/>
  <c r="X1574" i="5" s="1"/>
  <c r="V1575" i="5"/>
  <c r="G1575" i="5" s="1"/>
  <c r="V1576" i="5"/>
  <c r="E1576" i="5"/>
  <c r="X1576" i="5" s="1"/>
  <c r="V1577" i="5"/>
  <c r="E1577" i="5" s="1"/>
  <c r="X1577" i="5" s="1"/>
  <c r="V1578" i="5"/>
  <c r="E1578" i="5" s="1"/>
  <c r="X1578" i="5" s="1"/>
  <c r="V1579" i="5"/>
  <c r="E1579" i="5" s="1"/>
  <c r="X1579" i="5" s="1"/>
  <c r="V1581" i="5"/>
  <c r="E1581" i="5"/>
  <c r="X1581" i="5" s="1"/>
  <c r="V1582" i="5"/>
  <c r="E1582" i="5" s="1"/>
  <c r="X1582" i="5" s="1"/>
  <c r="V1583" i="5"/>
  <c r="G1583" i="5" s="1"/>
  <c r="V1584" i="5"/>
  <c r="E1584" i="5" s="1"/>
  <c r="X1584" i="5" s="1"/>
  <c r="V1585" i="5"/>
  <c r="E1585" i="5" s="1"/>
  <c r="X1585" i="5" s="1"/>
  <c r="V1586" i="5"/>
  <c r="E1586" i="5" s="1"/>
  <c r="V1587" i="5"/>
  <c r="E1587" i="5" s="1"/>
  <c r="X1587" i="5" s="1"/>
  <c r="V1589" i="5"/>
  <c r="E1589" i="5" s="1"/>
  <c r="X1589" i="5" s="1"/>
  <c r="V1590" i="5"/>
  <c r="E1590" i="5" s="1"/>
  <c r="X1590" i="5" s="1"/>
  <c r="V1591" i="5"/>
  <c r="G1591" i="5" s="1"/>
  <c r="V1592" i="5"/>
  <c r="E1592" i="5"/>
  <c r="X1592" i="5" s="1"/>
  <c r="V1593" i="5"/>
  <c r="E1593" i="5" s="1"/>
  <c r="X1593" i="5" s="1"/>
  <c r="V1594" i="5"/>
  <c r="E1594" i="5" s="1"/>
  <c r="X1594" i="5" s="1"/>
  <c r="V1595" i="5"/>
  <c r="E1595" i="5" s="1"/>
  <c r="X1595" i="5" s="1"/>
  <c r="V1597" i="5"/>
  <c r="E1597" i="5"/>
  <c r="X1597" i="5" s="1"/>
  <c r="V1598" i="5"/>
  <c r="E1598" i="5" s="1"/>
  <c r="X1598" i="5" s="1"/>
  <c r="V1599" i="5"/>
  <c r="G1599" i="5" s="1"/>
  <c r="V1600" i="5"/>
  <c r="E1600" i="5" s="1"/>
  <c r="X1600" i="5" s="1"/>
  <c r="V1601" i="5"/>
  <c r="E1601" i="5" s="1"/>
  <c r="X1601" i="5" s="1"/>
  <c r="V1602" i="5"/>
  <c r="E1602" i="5" s="1"/>
  <c r="X1602" i="5" s="1"/>
  <c r="V1603" i="5"/>
  <c r="E1603" i="5" s="1"/>
  <c r="X1603" i="5" s="1"/>
  <c r="V1605" i="5"/>
  <c r="E1605" i="5" s="1"/>
  <c r="X1605" i="5" s="1"/>
  <c r="V1606" i="5"/>
  <c r="E1606" i="5" s="1"/>
  <c r="X1606" i="5" s="1"/>
  <c r="V1607" i="5"/>
  <c r="G1607" i="5" s="1"/>
  <c r="V1608" i="5"/>
  <c r="E1608" i="5"/>
  <c r="V1609" i="5"/>
  <c r="E1609" i="5" s="1"/>
  <c r="X1609" i="5" s="1"/>
  <c r="V1610" i="5"/>
  <c r="E1610" i="5" s="1"/>
  <c r="X1610" i="5" s="1"/>
  <c r="V1611" i="5"/>
  <c r="E1611" i="5" s="1"/>
  <c r="X1611" i="5" s="1"/>
  <c r="V1613" i="5"/>
  <c r="E1613" i="5"/>
  <c r="X1613" i="5" s="1"/>
  <c r="V1614" i="5"/>
  <c r="E1614" i="5" s="1"/>
  <c r="X1614" i="5" s="1"/>
  <c r="V1615" i="5"/>
  <c r="G1615" i="5" s="1"/>
  <c r="V1616" i="5"/>
  <c r="E1616" i="5" s="1"/>
  <c r="X1616" i="5" s="1"/>
  <c r="V1617" i="5"/>
  <c r="E1617" i="5" s="1"/>
  <c r="V1618" i="5"/>
  <c r="E1618" i="5" s="1"/>
  <c r="V1619" i="5"/>
  <c r="E1619" i="5" s="1"/>
  <c r="X1619" i="5" s="1"/>
  <c r="V1621" i="5"/>
  <c r="E1621" i="5" s="1"/>
  <c r="X1621" i="5" s="1"/>
  <c r="V1622" i="5"/>
  <c r="E1622" i="5" s="1"/>
  <c r="X1622" i="5" s="1"/>
  <c r="V1623" i="5"/>
  <c r="G1623" i="5" s="1"/>
  <c r="V1624" i="5"/>
  <c r="E1624" i="5"/>
  <c r="X1624" i="5" s="1"/>
  <c r="V1625" i="5"/>
  <c r="E1625" i="5" s="1"/>
  <c r="X1625" i="5" s="1"/>
  <c r="V1626" i="5"/>
  <c r="E1626" i="5" s="1"/>
  <c r="X1626" i="5" s="1"/>
  <c r="V1627" i="5"/>
  <c r="E1627" i="5" s="1"/>
  <c r="X1627" i="5" s="1"/>
  <c r="V1629" i="5"/>
  <c r="E1629" i="5"/>
  <c r="X1629" i="5" s="1"/>
  <c r="V1630" i="5"/>
  <c r="E1630" i="5" s="1"/>
  <c r="X1630" i="5" s="1"/>
  <c r="V1631" i="5"/>
  <c r="G1631" i="5" s="1"/>
  <c r="V1632" i="5"/>
  <c r="E1632" i="5" s="1"/>
  <c r="V1633" i="5"/>
  <c r="E1633" i="5" s="1"/>
  <c r="V1634" i="5"/>
  <c r="E1634" i="5" s="1"/>
  <c r="V1635" i="5"/>
  <c r="E1635" i="5" s="1"/>
  <c r="V1637" i="5"/>
  <c r="E1637" i="5" s="1"/>
  <c r="X1637" i="5" s="1"/>
  <c r="V1638" i="5"/>
  <c r="E1638" i="5" s="1"/>
  <c r="X1638" i="5" s="1"/>
  <c r="V1639" i="5"/>
  <c r="G1639" i="5" s="1"/>
  <c r="V1640" i="5"/>
  <c r="E1640" i="5"/>
  <c r="X1640" i="5" s="1"/>
  <c r="V1641" i="5"/>
  <c r="E1641" i="5" s="1"/>
  <c r="X1641" i="5" s="1"/>
  <c r="V1642" i="5"/>
  <c r="E1642" i="5" s="1"/>
  <c r="X1642" i="5" s="1"/>
  <c r="V1643" i="5"/>
  <c r="E1643" i="5" s="1"/>
  <c r="X1643" i="5" s="1"/>
  <c r="V1645" i="5"/>
  <c r="E1645" i="5"/>
  <c r="X1645" i="5" s="1"/>
  <c r="V1646" i="5"/>
  <c r="E1646" i="5" s="1"/>
  <c r="X1646" i="5" s="1"/>
  <c r="V1647" i="5"/>
  <c r="G1647" i="5" s="1"/>
  <c r="V1648" i="5"/>
  <c r="E1648" i="5" s="1"/>
  <c r="V1649" i="5"/>
  <c r="E1649" i="5" s="1"/>
  <c r="X1649" i="5" s="1"/>
  <c r="V1650" i="5"/>
  <c r="E1650" i="5" s="1"/>
  <c r="X1650" i="5" s="1"/>
  <c r="V1651" i="5"/>
  <c r="E1651" i="5" s="1"/>
  <c r="X1651" i="5" s="1"/>
  <c r="V1653" i="5"/>
  <c r="E1653" i="5" s="1"/>
  <c r="V1654" i="5"/>
  <c r="E1654" i="5" s="1"/>
  <c r="X1654" i="5" s="1"/>
  <c r="V1655" i="5"/>
  <c r="G1655" i="5" s="1"/>
  <c r="V1656" i="5"/>
  <c r="E1656" i="5"/>
  <c r="X1656" i="5" s="1"/>
  <c r="V1657" i="5"/>
  <c r="E1657" i="5" s="1"/>
  <c r="X1657" i="5" s="1"/>
  <c r="V1658" i="5"/>
  <c r="E1658" i="5" s="1"/>
  <c r="X1658" i="5" s="1"/>
  <c r="V1659" i="5"/>
  <c r="E1659" i="5" s="1"/>
  <c r="X1659" i="5" s="1"/>
  <c r="V1661" i="5"/>
  <c r="E1661" i="5"/>
  <c r="X1661" i="5" s="1"/>
  <c r="V1662" i="5"/>
  <c r="E1662" i="5" s="1"/>
  <c r="X1662" i="5" s="1"/>
  <c r="V1663" i="5"/>
  <c r="G1663" i="5" s="1"/>
  <c r="V1664" i="5"/>
  <c r="E1664" i="5"/>
  <c r="V1665" i="5"/>
  <c r="E1665" i="5" s="1"/>
  <c r="X1665" i="5" s="1"/>
  <c r="V1666" i="5"/>
  <c r="E1666" i="5" s="1"/>
  <c r="X1666" i="5" s="1"/>
  <c r="V1667" i="5"/>
  <c r="E1667" i="5" s="1"/>
  <c r="X1667" i="5" s="1"/>
  <c r="V1669" i="5"/>
  <c r="E1669" i="5" s="1"/>
  <c r="V1670" i="5"/>
  <c r="E1670" i="5" s="1"/>
  <c r="X1670" i="5" s="1"/>
  <c r="V1671" i="5"/>
  <c r="G1671" i="5" s="1"/>
  <c r="V1672" i="5"/>
  <c r="E1672" i="5"/>
  <c r="V1673" i="5"/>
  <c r="E1673" i="5" s="1"/>
  <c r="X1673" i="5" s="1"/>
  <c r="V1674" i="5"/>
  <c r="E1674" i="5" s="1"/>
  <c r="X1674" i="5" s="1"/>
  <c r="V1675" i="5"/>
  <c r="E1675" i="5" s="1"/>
  <c r="X1675" i="5" s="1"/>
  <c r="V1677" i="5"/>
  <c r="E1677" i="5"/>
  <c r="X1677" i="5" s="1"/>
  <c r="V1678" i="5"/>
  <c r="E1678" i="5" s="1"/>
  <c r="X1678" i="5" s="1"/>
  <c r="V1679" i="5"/>
  <c r="G1679" i="5" s="1"/>
  <c r="V1680" i="5"/>
  <c r="E1680" i="5"/>
  <c r="X1680" i="5" s="1"/>
  <c r="V1681" i="5"/>
  <c r="E1681" i="5" s="1"/>
  <c r="X1681" i="5" s="1"/>
  <c r="V1682" i="5"/>
  <c r="E1682" i="5" s="1"/>
  <c r="X1682" i="5" s="1"/>
  <c r="V1683" i="5"/>
  <c r="E1683" i="5" s="1"/>
  <c r="X1683" i="5" s="1"/>
  <c r="V1685" i="5"/>
  <c r="E1685" i="5" s="1"/>
  <c r="X1685" i="5" s="1"/>
  <c r="V1686" i="5"/>
  <c r="E1686" i="5" s="1"/>
  <c r="X1686" i="5" s="1"/>
  <c r="V1687" i="5"/>
  <c r="G1687" i="5" s="1"/>
  <c r="V1688" i="5"/>
  <c r="E1688" i="5"/>
  <c r="X1688" i="5" s="1"/>
  <c r="V1689" i="5"/>
  <c r="E1689" i="5" s="1"/>
  <c r="X1689" i="5" s="1"/>
  <c r="V1690" i="5"/>
  <c r="E1690" i="5" s="1"/>
  <c r="X1690" i="5" s="1"/>
  <c r="V1691" i="5"/>
  <c r="E1691" i="5" s="1"/>
  <c r="X1691" i="5" s="1"/>
  <c r="V1693" i="5"/>
  <c r="E1693" i="5"/>
  <c r="V1694" i="5"/>
  <c r="E1694" i="5" s="1"/>
  <c r="X1694" i="5" s="1"/>
  <c r="V1695" i="5"/>
  <c r="G1695" i="5" s="1"/>
  <c r="V1696" i="5"/>
  <c r="E1696" i="5" s="1"/>
  <c r="X1696" i="5" s="1"/>
  <c r="V1697" i="5"/>
  <c r="E1697" i="5" s="1"/>
  <c r="X1697" i="5" s="1"/>
  <c r="V1698" i="5"/>
  <c r="E1698" i="5" s="1"/>
  <c r="V1699" i="5"/>
  <c r="E1699" i="5" s="1"/>
  <c r="X1699" i="5" s="1"/>
  <c r="V1701" i="5"/>
  <c r="E1701" i="5" s="1"/>
  <c r="X1701" i="5" s="1"/>
  <c r="V1702" i="5"/>
  <c r="E1702" i="5" s="1"/>
  <c r="X1702" i="5" s="1"/>
  <c r="V1703" i="5"/>
  <c r="G1703" i="5" s="1"/>
  <c r="V1704" i="5"/>
  <c r="E1704" i="5"/>
  <c r="X1704" i="5" s="1"/>
  <c r="V1705" i="5"/>
  <c r="E1705" i="5" s="1"/>
  <c r="X1705" i="5" s="1"/>
  <c r="V1706" i="5"/>
  <c r="E1706" i="5" s="1"/>
  <c r="X1706" i="5" s="1"/>
  <c r="V1707" i="5"/>
  <c r="E1707" i="5" s="1"/>
  <c r="X1707" i="5" s="1"/>
  <c r="V1709" i="5"/>
  <c r="E1709" i="5"/>
  <c r="X1709" i="5" s="1"/>
  <c r="V1710" i="5"/>
  <c r="E1710" i="5" s="1"/>
  <c r="X1710" i="5" s="1"/>
  <c r="V1711" i="5"/>
  <c r="G1711" i="5" s="1"/>
  <c r="V1712" i="5"/>
  <c r="E1712" i="5"/>
  <c r="X1712" i="5" s="1"/>
  <c r="V1713" i="5"/>
  <c r="E1713" i="5" s="1"/>
  <c r="V1714" i="5"/>
  <c r="E1714" i="5" s="1"/>
  <c r="X1714" i="5" s="1"/>
  <c r="V1715" i="5"/>
  <c r="E1715" i="5" s="1"/>
  <c r="X1715" i="5" s="1"/>
  <c r="V1717" i="5"/>
  <c r="E1717" i="5" s="1"/>
  <c r="X1717" i="5" s="1"/>
  <c r="V1718" i="5"/>
  <c r="E1718" i="5" s="1"/>
  <c r="X1718" i="5" s="1"/>
  <c r="V1719" i="5"/>
  <c r="G1719" i="5" s="1"/>
  <c r="V1720" i="5"/>
  <c r="E1720" i="5"/>
  <c r="X1720" i="5" s="1"/>
  <c r="V1721" i="5"/>
  <c r="E1721" i="5" s="1"/>
  <c r="X1721" i="5" s="1"/>
  <c r="V1722" i="5"/>
  <c r="E1722" i="5" s="1"/>
  <c r="X1722" i="5" s="1"/>
  <c r="V1723" i="5"/>
  <c r="E1723" i="5" s="1"/>
  <c r="X1723" i="5" s="1"/>
  <c r="V1725" i="5"/>
  <c r="E1725" i="5"/>
  <c r="V1726" i="5"/>
  <c r="E1726" i="5" s="1"/>
  <c r="X1726" i="5" s="1"/>
  <c r="V1727" i="5"/>
  <c r="G1727" i="5" s="1"/>
  <c r="V1728" i="5"/>
  <c r="E1728" i="5" s="1"/>
  <c r="X1728" i="5" s="1"/>
  <c r="V1729" i="5"/>
  <c r="E1729" i="5" s="1"/>
  <c r="X1729" i="5" s="1"/>
  <c r="V1730" i="5"/>
  <c r="E1730" i="5" s="1"/>
  <c r="X1730" i="5" s="1"/>
  <c r="V1731" i="5"/>
  <c r="E1731" i="5" s="1"/>
  <c r="X1731" i="5" s="1"/>
  <c r="V1733" i="5"/>
  <c r="E1733" i="5" s="1"/>
  <c r="X1733" i="5" s="1"/>
  <c r="V1734" i="5"/>
  <c r="E1734" i="5" s="1"/>
  <c r="X1734" i="5" s="1"/>
  <c r="V1735" i="5"/>
  <c r="G1735" i="5" s="1"/>
  <c r="V1736" i="5"/>
  <c r="E1736" i="5"/>
  <c r="X1736" i="5" s="1"/>
  <c r="V1737" i="5"/>
  <c r="E1737" i="5" s="1"/>
  <c r="X1737" i="5" s="1"/>
  <c r="V1738" i="5"/>
  <c r="E1738" i="5" s="1"/>
  <c r="X1738" i="5" s="1"/>
  <c r="V1739" i="5"/>
  <c r="E1739" i="5" s="1"/>
  <c r="X1739" i="5" s="1"/>
  <c r="V1741" i="5"/>
  <c r="E1741" i="5"/>
  <c r="X1741" i="5" s="1"/>
  <c r="V1742" i="5"/>
  <c r="E1742" i="5" s="1"/>
  <c r="X1742" i="5" s="1"/>
  <c r="V1743" i="5"/>
  <c r="G1743" i="5" s="1"/>
  <c r="V1744" i="5"/>
  <c r="E1744" i="5"/>
  <c r="V1745" i="5"/>
  <c r="E1745" i="5" s="1"/>
  <c r="X1745" i="5" s="1"/>
  <c r="V1746" i="5"/>
  <c r="E1746" i="5" s="1"/>
  <c r="X1746" i="5" s="1"/>
  <c r="V1747" i="5"/>
  <c r="E1747" i="5" s="1"/>
  <c r="V1749" i="5"/>
  <c r="E1749" i="5" s="1"/>
  <c r="V1750" i="5"/>
  <c r="E1750" i="5" s="1"/>
  <c r="X1750" i="5" s="1"/>
  <c r="V1751" i="5"/>
  <c r="G1751" i="5" s="1"/>
  <c r="V1752" i="5"/>
  <c r="E1752" i="5"/>
  <c r="X1752" i="5" s="1"/>
  <c r="V1753" i="5"/>
  <c r="E1753" i="5" s="1"/>
  <c r="X1753" i="5" s="1"/>
  <c r="V1754" i="5"/>
  <c r="E1754" i="5" s="1"/>
  <c r="X1754" i="5" s="1"/>
  <c r="V1755" i="5"/>
  <c r="E1755" i="5" s="1"/>
  <c r="X1755" i="5" s="1"/>
  <c r="V1757" i="5"/>
  <c r="E1757" i="5"/>
  <c r="X1757" i="5" s="1"/>
  <c r="V1758" i="5"/>
  <c r="E1758" i="5" s="1"/>
  <c r="X1758" i="5" s="1"/>
  <c r="V1759" i="5"/>
  <c r="G1759" i="5" s="1"/>
  <c r="V1760" i="5"/>
  <c r="E1760" i="5" s="1"/>
  <c r="V1761" i="5"/>
  <c r="E1761" i="5" s="1"/>
  <c r="V1762" i="5"/>
  <c r="E1762" i="5" s="1"/>
  <c r="X1762" i="5" s="1"/>
  <c r="V1763" i="5"/>
  <c r="E1763" i="5" s="1"/>
  <c r="X1763" i="5" s="1"/>
  <c r="V1765" i="5"/>
  <c r="E1765" i="5" s="1"/>
  <c r="X1765" i="5" s="1"/>
  <c r="V1766" i="5"/>
  <c r="E1766" i="5" s="1"/>
  <c r="X1766" i="5" s="1"/>
  <c r="V1767" i="5"/>
  <c r="G1767" i="5" s="1"/>
  <c r="V1768" i="5"/>
  <c r="E1768" i="5" s="1"/>
  <c r="X1768" i="5" s="1"/>
  <c r="V1769" i="5"/>
  <c r="E1769" i="5" s="1"/>
  <c r="X1769" i="5" s="1"/>
  <c r="V1770" i="5"/>
  <c r="E1770" i="5" s="1"/>
  <c r="X1770" i="5" s="1"/>
  <c r="V1771" i="5"/>
  <c r="E1771" i="5" s="1"/>
  <c r="X1771" i="5" s="1"/>
  <c r="V1773" i="5"/>
  <c r="E1773" i="5"/>
  <c r="X1773" i="5" s="1"/>
  <c r="V1774" i="5"/>
  <c r="E1774" i="5" s="1"/>
  <c r="X1774" i="5" s="1"/>
  <c r="V1775" i="5"/>
  <c r="G1775" i="5" s="1"/>
  <c r="V1776" i="5"/>
  <c r="E1776" i="5" s="1"/>
  <c r="X1776" i="5" s="1"/>
  <c r="V1777" i="5"/>
  <c r="E1777" i="5"/>
  <c r="X1777" i="5" s="1"/>
  <c r="V1778" i="5"/>
  <c r="E1778" i="5" s="1"/>
  <c r="X1778" i="5" s="1"/>
  <c r="V1779" i="5"/>
  <c r="E1779" i="5" s="1"/>
  <c r="X1779" i="5" s="1"/>
  <c r="V1781" i="5"/>
  <c r="E1781" i="5" s="1"/>
  <c r="X1781" i="5" s="1"/>
  <c r="V1782" i="5"/>
  <c r="E1782" i="5" s="1"/>
  <c r="X1782" i="5" s="1"/>
  <c r="V1783" i="5"/>
  <c r="G1783" i="5" s="1"/>
  <c r="V1784" i="5"/>
  <c r="E1784" i="5"/>
  <c r="V1785" i="5"/>
  <c r="E1785" i="5" s="1"/>
  <c r="X1785" i="5" s="1"/>
  <c r="V1786" i="5"/>
  <c r="E1786" i="5" s="1"/>
  <c r="X1786" i="5" s="1"/>
  <c r="V1787" i="5"/>
  <c r="E1787" i="5" s="1"/>
  <c r="V1789" i="5"/>
  <c r="E1789" i="5"/>
  <c r="X1789" i="5" s="1"/>
  <c r="V1790" i="5"/>
  <c r="E1790" i="5" s="1"/>
  <c r="X1790" i="5" s="1"/>
  <c r="V1791" i="5"/>
  <c r="G1791" i="5" s="1"/>
  <c r="V1792" i="5"/>
  <c r="E1792" i="5" s="1"/>
  <c r="X1792" i="5" s="1"/>
  <c r="V1793" i="5"/>
  <c r="E1793" i="5"/>
  <c r="X1793" i="5" s="1"/>
  <c r="V1794" i="5"/>
  <c r="E1794" i="5" s="1"/>
  <c r="X1794" i="5" s="1"/>
  <c r="V1795" i="5"/>
  <c r="E1795" i="5" s="1"/>
  <c r="X1795" i="5" s="1"/>
  <c r="V1797" i="5"/>
  <c r="E1797" i="5" s="1"/>
  <c r="X1797" i="5" s="1"/>
  <c r="V1798" i="5"/>
  <c r="E1798" i="5" s="1"/>
  <c r="X1798" i="5" s="1"/>
  <c r="V1799" i="5"/>
  <c r="G1799" i="5" s="1"/>
  <c r="V1800" i="5"/>
  <c r="E1800" i="5"/>
  <c r="X1800" i="5" s="1"/>
  <c r="V1801" i="5"/>
  <c r="E1801" i="5" s="1"/>
  <c r="X1801" i="5" s="1"/>
  <c r="V1802" i="5"/>
  <c r="E1802" i="5" s="1"/>
  <c r="X1802" i="5" s="1"/>
  <c r="V1803" i="5"/>
  <c r="E1803" i="5" s="1"/>
  <c r="V1805" i="5"/>
  <c r="E1805" i="5"/>
  <c r="X1805" i="5" s="1"/>
  <c r="V1806" i="5"/>
  <c r="E1806" i="5" s="1"/>
  <c r="X1806" i="5" s="1"/>
  <c r="V1807" i="5"/>
  <c r="G1807" i="5" s="1"/>
  <c r="V1808" i="5"/>
  <c r="E1808" i="5" s="1"/>
  <c r="X1808" i="5" s="1"/>
  <c r="V1809" i="5"/>
  <c r="E1809" i="5"/>
  <c r="V1810" i="5"/>
  <c r="E1810" i="5" s="1"/>
  <c r="V1811" i="5"/>
  <c r="E1811" i="5" s="1"/>
  <c r="V1813" i="5"/>
  <c r="E1813" i="5" s="1"/>
  <c r="X1813" i="5" s="1"/>
  <c r="V1814" i="5"/>
  <c r="E1814" i="5" s="1"/>
  <c r="X1814" i="5" s="1"/>
  <c r="V1815" i="5"/>
  <c r="G1815" i="5" s="1"/>
  <c r="V1816" i="5"/>
  <c r="E1816" i="5"/>
  <c r="X1816" i="5" s="1"/>
  <c r="V1817" i="5"/>
  <c r="E1817" i="5" s="1"/>
  <c r="X1817" i="5" s="1"/>
  <c r="V1818" i="5"/>
  <c r="E1818" i="5" s="1"/>
  <c r="X1818" i="5" s="1"/>
  <c r="V1819" i="5"/>
  <c r="E1819" i="5" s="1"/>
  <c r="V1821" i="5"/>
  <c r="E1821" i="5"/>
  <c r="X1821" i="5" s="1"/>
  <c r="V1822" i="5"/>
  <c r="E1822" i="5" s="1"/>
  <c r="X1822" i="5" s="1"/>
  <c r="V1823" i="5"/>
  <c r="G1823" i="5" s="1"/>
  <c r="V1824" i="5"/>
  <c r="E1824" i="5" s="1"/>
  <c r="X1824" i="5" s="1"/>
  <c r="V1825" i="5"/>
  <c r="E1825" i="5"/>
  <c r="V1826" i="5"/>
  <c r="E1826" i="5" s="1"/>
  <c r="X1826" i="5" s="1"/>
  <c r="V1827" i="5"/>
  <c r="E1827" i="5" s="1"/>
  <c r="X1827" i="5" s="1"/>
  <c r="V1829" i="5"/>
  <c r="E1829" i="5" s="1"/>
  <c r="X1829" i="5" s="1"/>
  <c r="V1830" i="5"/>
  <c r="E1830" i="5" s="1"/>
  <c r="X1830" i="5" s="1"/>
  <c r="V1831" i="5"/>
  <c r="G1831" i="5" s="1"/>
  <c r="V1832" i="5"/>
  <c r="E1832" i="5"/>
  <c r="X1832" i="5" s="1"/>
  <c r="V1833" i="5"/>
  <c r="E1833" i="5" s="1"/>
  <c r="X1833" i="5" s="1"/>
  <c r="V1834" i="5"/>
  <c r="E1834" i="5" s="1"/>
  <c r="X1834" i="5" s="1"/>
  <c r="V1835" i="5"/>
  <c r="E1835" i="5" s="1"/>
  <c r="X1835" i="5" s="1"/>
  <c r="V1837" i="5"/>
  <c r="E1837" i="5"/>
  <c r="X1837" i="5" s="1"/>
  <c r="V1838" i="5"/>
  <c r="E1838" i="5" s="1"/>
  <c r="X1838" i="5" s="1"/>
  <c r="V1839" i="5"/>
  <c r="G1839" i="5" s="1"/>
  <c r="V1840" i="5"/>
  <c r="E1840" i="5" s="1"/>
  <c r="X1840" i="5" s="1"/>
  <c r="V1841" i="5"/>
  <c r="E1841" i="5"/>
  <c r="V1842" i="5"/>
  <c r="E1842" i="5" s="1"/>
  <c r="X1842" i="5" s="1"/>
  <c r="V1843" i="5"/>
  <c r="E1843" i="5" s="1"/>
  <c r="X1843" i="5" s="1"/>
  <c r="V1845" i="5"/>
  <c r="E1845" i="5" s="1"/>
  <c r="X1845" i="5" s="1"/>
  <c r="V1846" i="5"/>
  <c r="E1846" i="5" s="1"/>
  <c r="X1846" i="5" s="1"/>
  <c r="V1847" i="5"/>
  <c r="G1847" i="5" s="1"/>
  <c r="V1848" i="5"/>
  <c r="E1848" i="5"/>
  <c r="X1848" i="5" s="1"/>
  <c r="V1849" i="5"/>
  <c r="E1849" i="5" s="1"/>
  <c r="X1849" i="5" s="1"/>
  <c r="V1850" i="5"/>
  <c r="E1850" i="5" s="1"/>
  <c r="X1850" i="5" s="1"/>
  <c r="V1851" i="5"/>
  <c r="E1851" i="5" s="1"/>
  <c r="X1851" i="5" s="1"/>
  <c r="V1853" i="5"/>
  <c r="E1853" i="5"/>
  <c r="X1853" i="5" s="1"/>
  <c r="V1854" i="5"/>
  <c r="E1854" i="5" s="1"/>
  <c r="X1854" i="5" s="1"/>
  <c r="V1855" i="5"/>
  <c r="G1855" i="5" s="1"/>
  <c r="V1856" i="5"/>
  <c r="E1856" i="5" s="1"/>
  <c r="X1856" i="5" s="1"/>
  <c r="V1857" i="5"/>
  <c r="E1857" i="5"/>
  <c r="V1858" i="5"/>
  <c r="E1858" i="5" s="1"/>
  <c r="X1858" i="5" s="1"/>
  <c r="V1859" i="5"/>
  <c r="E1859" i="5" s="1"/>
  <c r="X1859" i="5" s="1"/>
  <c r="V1861" i="5"/>
  <c r="E1861" i="5" s="1"/>
  <c r="X1861" i="5" s="1"/>
  <c r="V1862" i="5"/>
  <c r="E1862" i="5" s="1"/>
  <c r="X1862" i="5" s="1"/>
  <c r="V1863" i="5"/>
  <c r="G1863" i="5" s="1"/>
  <c r="V1864" i="5"/>
  <c r="E1864" i="5"/>
  <c r="V1865" i="5"/>
  <c r="E1865" i="5" s="1"/>
  <c r="V1866" i="5"/>
  <c r="E1866" i="5" s="1"/>
  <c r="X1866" i="5" s="1"/>
  <c r="V1867" i="5"/>
  <c r="E1867" i="5" s="1"/>
  <c r="V1869" i="5"/>
  <c r="E1869" i="5"/>
  <c r="X1869" i="5" s="1"/>
  <c r="V1870" i="5"/>
  <c r="E1870" i="5" s="1"/>
  <c r="X1870" i="5" s="1"/>
  <c r="V1871" i="5"/>
  <c r="G1871" i="5" s="1"/>
  <c r="V1872" i="5"/>
  <c r="E1872" i="5" s="1"/>
  <c r="X1872" i="5" s="1"/>
  <c r="V1873" i="5"/>
  <c r="E1873" i="5"/>
  <c r="X1873" i="5" s="1"/>
  <c r="V1874" i="5"/>
  <c r="E1874" i="5" s="1"/>
  <c r="X1874" i="5" s="1"/>
  <c r="V1875" i="5"/>
  <c r="E1875" i="5" s="1"/>
  <c r="X1875" i="5" s="1"/>
  <c r="V1877" i="5"/>
  <c r="E1877" i="5" s="1"/>
  <c r="X1877" i="5" s="1"/>
  <c r="V1878" i="5"/>
  <c r="E1878" i="5" s="1"/>
  <c r="X1878" i="5" s="1"/>
  <c r="V1879" i="5"/>
  <c r="G1879" i="5" s="1"/>
  <c r="V1880" i="5"/>
  <c r="E1880" i="5"/>
  <c r="X1880" i="5" s="1"/>
  <c r="V1881" i="5"/>
  <c r="E1881" i="5" s="1"/>
  <c r="X1881" i="5" s="1"/>
  <c r="V1882" i="5"/>
  <c r="E1882" i="5" s="1"/>
  <c r="X1882" i="5" s="1"/>
  <c r="V1883" i="5"/>
  <c r="E1883" i="5" s="1"/>
  <c r="X1883" i="5" s="1"/>
  <c r="V1885" i="5"/>
  <c r="E1885" i="5"/>
  <c r="X1885" i="5" s="1"/>
  <c r="V1886" i="5"/>
  <c r="E1886" i="5" s="1"/>
  <c r="X1886" i="5" s="1"/>
  <c r="V1887" i="5"/>
  <c r="G1887" i="5" s="1"/>
  <c r="V1888" i="5"/>
  <c r="E1888" i="5" s="1"/>
  <c r="V1889" i="5"/>
  <c r="E1889" i="5"/>
  <c r="V1890" i="5"/>
  <c r="E1890" i="5" s="1"/>
  <c r="V1891" i="5"/>
  <c r="E1891" i="5" s="1"/>
  <c r="X1891" i="5" s="1"/>
  <c r="V1893" i="5"/>
  <c r="E1893" i="5" s="1"/>
  <c r="X1893" i="5" s="1"/>
  <c r="V1894" i="5"/>
  <c r="E1894" i="5" s="1"/>
  <c r="X1894" i="5" s="1"/>
  <c r="V1895" i="5"/>
  <c r="G1895" i="5" s="1"/>
  <c r="V1896" i="5"/>
  <c r="E1896" i="5"/>
  <c r="X1896" i="5" s="1"/>
  <c r="V1897" i="5"/>
  <c r="E1897" i="5" s="1"/>
  <c r="X1897" i="5" s="1"/>
  <c r="V1898" i="5"/>
  <c r="E1898" i="5" s="1"/>
  <c r="X1898" i="5" s="1"/>
  <c r="V1899" i="5"/>
  <c r="E1899" i="5" s="1"/>
  <c r="X1899" i="5" s="1"/>
  <c r="V1901" i="5"/>
  <c r="E1901" i="5"/>
  <c r="X1901" i="5" s="1"/>
  <c r="V1902" i="5"/>
  <c r="E1902" i="5" s="1"/>
  <c r="X1902" i="5" s="1"/>
  <c r="V1903" i="5"/>
  <c r="G1903" i="5" s="1"/>
  <c r="V1904" i="5"/>
  <c r="E1904" i="5" s="1"/>
  <c r="X1904" i="5" s="1"/>
  <c r="V1905" i="5"/>
  <c r="E1905" i="5"/>
  <c r="X1905" i="5" s="1"/>
  <c r="V1906" i="5"/>
  <c r="E1906" i="5" s="1"/>
  <c r="X1906" i="5" s="1"/>
  <c r="V1907" i="5"/>
  <c r="E1907" i="5" s="1"/>
  <c r="X1907" i="5" s="1"/>
  <c r="V1909" i="5"/>
  <c r="E1909" i="5" s="1"/>
  <c r="X1909" i="5" s="1"/>
  <c r="V1910" i="5"/>
  <c r="E1910" i="5" s="1"/>
  <c r="X1910" i="5" s="1"/>
  <c r="V1911" i="5"/>
  <c r="G1911" i="5" s="1"/>
  <c r="V1912" i="5"/>
  <c r="E1912" i="5"/>
  <c r="X1912" i="5" s="1"/>
  <c r="V1913" i="5"/>
  <c r="E1913" i="5" s="1"/>
  <c r="X1913" i="5" s="1"/>
  <c r="V1914" i="5"/>
  <c r="E1914" i="5" s="1"/>
  <c r="X1914" i="5" s="1"/>
  <c r="V1915" i="5"/>
  <c r="E1915" i="5" s="1"/>
  <c r="X1915" i="5" s="1"/>
  <c r="V1917" i="5"/>
  <c r="E1917" i="5"/>
  <c r="X1917" i="5" s="1"/>
  <c r="V1918" i="5"/>
  <c r="E1918" i="5" s="1"/>
  <c r="X1918" i="5" s="1"/>
  <c r="V1919" i="5"/>
  <c r="G1919" i="5" s="1"/>
  <c r="V1920" i="5"/>
  <c r="E1920" i="5" s="1"/>
  <c r="V1921" i="5"/>
  <c r="E1921" i="5"/>
  <c r="X1921" i="5" s="1"/>
  <c r="V1922" i="5"/>
  <c r="E1922" i="5" s="1"/>
  <c r="V1923" i="5"/>
  <c r="E1923" i="5" s="1"/>
  <c r="X1923" i="5" s="1"/>
  <c r="V1925" i="5"/>
  <c r="E1925" i="5" s="1"/>
  <c r="X1925" i="5" s="1"/>
  <c r="V1926" i="5"/>
  <c r="E1926" i="5" s="1"/>
  <c r="X1926" i="5" s="1"/>
  <c r="V1927" i="5"/>
  <c r="G1927" i="5" s="1"/>
  <c r="V1928" i="5"/>
  <c r="E1928" i="5"/>
  <c r="X1928" i="5" s="1"/>
  <c r="V1929" i="5"/>
  <c r="E1929" i="5" s="1"/>
  <c r="X1929" i="5" s="1"/>
  <c r="V1930" i="5"/>
  <c r="E1930" i="5" s="1"/>
  <c r="X1930" i="5" s="1"/>
  <c r="V1931" i="5"/>
  <c r="E1931" i="5" s="1"/>
  <c r="X1931" i="5" s="1"/>
  <c r="V1933" i="5"/>
  <c r="E1933" i="5"/>
  <c r="X1933" i="5" s="1"/>
  <c r="V1934" i="5"/>
  <c r="E1934" i="5" s="1"/>
  <c r="X1934" i="5" s="1"/>
  <c r="V1935" i="5"/>
  <c r="G1935" i="5" s="1"/>
  <c r="V1936" i="5"/>
  <c r="E1936" i="5" s="1"/>
  <c r="X1936" i="5" s="1"/>
  <c r="V1937" i="5"/>
  <c r="E1937" i="5"/>
  <c r="X1937" i="5" s="1"/>
  <c r="V1938" i="5"/>
  <c r="E1938" i="5" s="1"/>
  <c r="X1938" i="5" s="1"/>
  <c r="V1939" i="5"/>
  <c r="E1939" i="5" s="1"/>
  <c r="X1939" i="5" s="1"/>
  <c r="V1941" i="5"/>
  <c r="E1941" i="5" s="1"/>
  <c r="X1941" i="5" s="1"/>
  <c r="V1942" i="5"/>
  <c r="E1942" i="5" s="1"/>
  <c r="X1942" i="5" s="1"/>
  <c r="V1943" i="5"/>
  <c r="G1943" i="5" s="1"/>
  <c r="V1944" i="5"/>
  <c r="E1944" i="5"/>
  <c r="X1944" i="5" s="1"/>
  <c r="V1945" i="5"/>
  <c r="E1945" i="5" s="1"/>
  <c r="X1945" i="5" s="1"/>
  <c r="V1946" i="5"/>
  <c r="E1946" i="5" s="1"/>
  <c r="X1946" i="5" s="1"/>
  <c r="V1947" i="5"/>
  <c r="E1947" i="5" s="1"/>
  <c r="X1947" i="5" s="1"/>
  <c r="V1949" i="5"/>
  <c r="E1949" i="5"/>
  <c r="X1949" i="5" s="1"/>
  <c r="V1950" i="5"/>
  <c r="E1950" i="5" s="1"/>
  <c r="X1950" i="5" s="1"/>
  <c r="V1951" i="5"/>
  <c r="G1951" i="5" s="1"/>
  <c r="V1952" i="5"/>
  <c r="E1952" i="5" s="1"/>
  <c r="X1952" i="5" s="1"/>
  <c r="V1953" i="5"/>
  <c r="E1953" i="5"/>
  <c r="X1953" i="5" s="1"/>
  <c r="V1954" i="5"/>
  <c r="E1954" i="5" s="1"/>
  <c r="V1955" i="5"/>
  <c r="E1955" i="5" s="1"/>
  <c r="X1955" i="5" s="1"/>
  <c r="V1957" i="5"/>
  <c r="E1957" i="5" s="1"/>
  <c r="X1957" i="5" s="1"/>
  <c r="V1958" i="5"/>
  <c r="E1958" i="5" s="1"/>
  <c r="X1958" i="5" s="1"/>
  <c r="V1959" i="5"/>
  <c r="G1959" i="5" s="1"/>
  <c r="V1960" i="5"/>
  <c r="E1960" i="5"/>
  <c r="X1960" i="5" s="1"/>
  <c r="V1961" i="5"/>
  <c r="E1961" i="5" s="1"/>
  <c r="X1961" i="5" s="1"/>
  <c r="V1962" i="5"/>
  <c r="E1962" i="5" s="1"/>
  <c r="X1962" i="5" s="1"/>
  <c r="V1963" i="5"/>
  <c r="E1963" i="5" s="1"/>
  <c r="X1963" i="5" s="1"/>
  <c r="V1965" i="5"/>
  <c r="E1965" i="5"/>
  <c r="X1965" i="5" s="1"/>
  <c r="V1966" i="5"/>
  <c r="E1966" i="5" s="1"/>
  <c r="X1966" i="5" s="1"/>
  <c r="V1967" i="5"/>
  <c r="G1967" i="5" s="1"/>
  <c r="V1968" i="5"/>
  <c r="E1968" i="5" s="1"/>
  <c r="X1968" i="5" s="1"/>
  <c r="V1969" i="5"/>
  <c r="E1969" i="5"/>
  <c r="X1969" i="5" s="1"/>
  <c r="V1970" i="5"/>
  <c r="E1970" i="5" s="1"/>
  <c r="V1971" i="5"/>
  <c r="E1971" i="5" s="1"/>
  <c r="X1971" i="5" s="1"/>
  <c r="V1973" i="5"/>
  <c r="E1973" i="5" s="1"/>
  <c r="X1973" i="5" s="1"/>
  <c r="V1974" i="5"/>
  <c r="E1974" i="5" s="1"/>
  <c r="X1974" i="5" s="1"/>
  <c r="V1975" i="5"/>
  <c r="G1975" i="5" s="1"/>
  <c r="V1976" i="5"/>
  <c r="E1976" i="5"/>
  <c r="X1976" i="5" s="1"/>
  <c r="V1977" i="5"/>
  <c r="E1977" i="5" s="1"/>
  <c r="X1977" i="5" s="1"/>
  <c r="V1978" i="5"/>
  <c r="E1978" i="5" s="1"/>
  <c r="X1978" i="5" s="1"/>
  <c r="V1979" i="5"/>
  <c r="E1979" i="5" s="1"/>
  <c r="X1979" i="5" s="1"/>
  <c r="V1981" i="5"/>
  <c r="E1981" i="5"/>
  <c r="X1981" i="5" s="1"/>
  <c r="V1982" i="5"/>
  <c r="E1982" i="5" s="1"/>
  <c r="X1982" i="5" s="1"/>
  <c r="V1983" i="5"/>
  <c r="G1983" i="5" s="1"/>
  <c r="V1984" i="5"/>
  <c r="E1984" i="5" s="1"/>
  <c r="X1984" i="5" s="1"/>
  <c r="V1985" i="5"/>
  <c r="E1985" i="5"/>
  <c r="X1985" i="5" s="1"/>
  <c r="V1986" i="5"/>
  <c r="E1986" i="5" s="1"/>
  <c r="X1986" i="5" s="1"/>
  <c r="V1987" i="5"/>
  <c r="E1987" i="5" s="1"/>
  <c r="X1987" i="5" s="1"/>
  <c r="V1989" i="5"/>
  <c r="E1989" i="5" s="1"/>
  <c r="X1989" i="5" s="1"/>
  <c r="V1990" i="5"/>
  <c r="E1990" i="5" s="1"/>
  <c r="X1990" i="5" s="1"/>
  <c r="V1991" i="5"/>
  <c r="G1991" i="5" s="1"/>
  <c r="V1992" i="5"/>
  <c r="E1992" i="5"/>
  <c r="X1992" i="5" s="1"/>
  <c r="V1993" i="5"/>
  <c r="E1993" i="5" s="1"/>
  <c r="X1993" i="5" s="1"/>
  <c r="V1994" i="5"/>
  <c r="E1994" i="5" s="1"/>
  <c r="X1994" i="5" s="1"/>
  <c r="V1995" i="5"/>
  <c r="E1995" i="5" s="1"/>
  <c r="V1997" i="5"/>
  <c r="E1997" i="5"/>
  <c r="X1997" i="5" s="1"/>
  <c r="V1998" i="5"/>
  <c r="E1998" i="5" s="1"/>
  <c r="X1998" i="5" s="1"/>
  <c r="V1999" i="5"/>
  <c r="G1999" i="5" s="1"/>
  <c r="V2000" i="5"/>
  <c r="E2000" i="5" s="1"/>
  <c r="X2000" i="5" s="1"/>
  <c r="V2001" i="5"/>
  <c r="E2001" i="5"/>
  <c r="X2001" i="5" s="1"/>
  <c r="V2002" i="5"/>
  <c r="E2002" i="5" s="1"/>
  <c r="V2003" i="5"/>
  <c r="E2003" i="5" s="1"/>
  <c r="X2003" i="5" s="1"/>
  <c r="V2005" i="5"/>
  <c r="E2005" i="5" s="1"/>
  <c r="X2005" i="5" s="1"/>
  <c r="V2006" i="5"/>
  <c r="E2006" i="5" s="1"/>
  <c r="X2006" i="5" s="1"/>
  <c r="V2007" i="5"/>
  <c r="G2007" i="5" s="1"/>
  <c r="V2008" i="5"/>
  <c r="E2008" i="5"/>
  <c r="X2008" i="5" s="1"/>
  <c r="V2009" i="5"/>
  <c r="E2009" i="5" s="1"/>
  <c r="X2009" i="5" s="1"/>
  <c r="V2010" i="5"/>
  <c r="E2010" i="5" s="1"/>
  <c r="X2010" i="5" s="1"/>
  <c r="V2011" i="5"/>
  <c r="E2011" i="5" s="1"/>
  <c r="X2011" i="5" s="1"/>
  <c r="V2013" i="5"/>
  <c r="E2013" i="5"/>
  <c r="X2013" i="5" s="1"/>
  <c r="V2014" i="5"/>
  <c r="E2014" i="5" s="1"/>
  <c r="X2014" i="5" s="1"/>
  <c r="V2015" i="5"/>
  <c r="G2015" i="5" s="1"/>
  <c r="V2016" i="5"/>
  <c r="E2016" i="5" s="1"/>
  <c r="X2016" i="5" s="1"/>
  <c r="V2017" i="5"/>
  <c r="E2017" i="5"/>
  <c r="X2017" i="5" s="1"/>
  <c r="V2018" i="5"/>
  <c r="E2018" i="5" s="1"/>
  <c r="X2018" i="5" s="1"/>
  <c r="V2019" i="5"/>
  <c r="E2019" i="5" s="1"/>
  <c r="X2019" i="5" s="1"/>
  <c r="V2021" i="5"/>
  <c r="E2021" i="5" s="1"/>
  <c r="X2021" i="5" s="1"/>
  <c r="V2022" i="5"/>
  <c r="E2022" i="5" s="1"/>
  <c r="X2022" i="5" s="1"/>
  <c r="V2023" i="5"/>
  <c r="G2023" i="5" s="1"/>
  <c r="V2024" i="5"/>
  <c r="E2024" i="5"/>
  <c r="X2024" i="5" s="1"/>
  <c r="V2025" i="5"/>
  <c r="E2025" i="5" s="1"/>
  <c r="X2025" i="5" s="1"/>
  <c r="V2026" i="5"/>
  <c r="E2026" i="5" s="1"/>
  <c r="X2026" i="5" s="1"/>
  <c r="V2027" i="5"/>
  <c r="E2027" i="5" s="1"/>
  <c r="X2027" i="5" s="1"/>
  <c r="V2029" i="5"/>
  <c r="E2029" i="5"/>
  <c r="X2029" i="5" s="1"/>
  <c r="V2030" i="5"/>
  <c r="E2030" i="5" s="1"/>
  <c r="X2030" i="5" s="1"/>
  <c r="V2031" i="5"/>
  <c r="G2031" i="5" s="1"/>
  <c r="V2032" i="5"/>
  <c r="E2032" i="5" s="1"/>
  <c r="X2032" i="5" s="1"/>
  <c r="V2033" i="5"/>
  <c r="E2033" i="5"/>
  <c r="X2033" i="5" s="1"/>
  <c r="V2034" i="5"/>
  <c r="E2034" i="5" s="1"/>
  <c r="X2034" i="5" s="1"/>
  <c r="V2035" i="5"/>
  <c r="E2035" i="5" s="1"/>
  <c r="X2035" i="5" s="1"/>
  <c r="V2037" i="5"/>
  <c r="E2037" i="5" s="1"/>
  <c r="X2037" i="5" s="1"/>
  <c r="V2038" i="5"/>
  <c r="E2038" i="5" s="1"/>
  <c r="X2038" i="5" s="1"/>
  <c r="V2039" i="5"/>
  <c r="G2039" i="5" s="1"/>
  <c r="V2040" i="5"/>
  <c r="E2040" i="5"/>
  <c r="X2040" i="5" s="1"/>
  <c r="V2041" i="5"/>
  <c r="E2041" i="5" s="1"/>
  <c r="X2041" i="5" s="1"/>
  <c r="V2042" i="5"/>
  <c r="E2042" i="5" s="1"/>
  <c r="X2042" i="5" s="1"/>
  <c r="V2043" i="5"/>
  <c r="E2043" i="5" s="1"/>
  <c r="V2045" i="5"/>
  <c r="E2045" i="5"/>
  <c r="X2045" i="5" s="1"/>
  <c r="V2046" i="5"/>
  <c r="E2046" i="5" s="1"/>
  <c r="X2046" i="5" s="1"/>
  <c r="V2047" i="5"/>
  <c r="G2047" i="5" s="1"/>
  <c r="V2048" i="5"/>
  <c r="E2048" i="5" s="1"/>
  <c r="X2048" i="5" s="1"/>
  <c r="V2049" i="5"/>
  <c r="E2049" i="5"/>
  <c r="X2049" i="5" s="1"/>
  <c r="V2050" i="5"/>
  <c r="E2050" i="5" s="1"/>
  <c r="V2051" i="5"/>
  <c r="E2051" i="5" s="1"/>
  <c r="X2051" i="5" s="1"/>
  <c r="V2053" i="5"/>
  <c r="E2053" i="5" s="1"/>
  <c r="X2053" i="5" s="1"/>
  <c r="V2054" i="5"/>
  <c r="E2054" i="5" s="1"/>
  <c r="X2054" i="5" s="1"/>
  <c r="V2055" i="5"/>
  <c r="G2055" i="5" s="1"/>
  <c r="V2056" i="5"/>
  <c r="E2056" i="5"/>
  <c r="X2056" i="5" s="1"/>
  <c r="V2057" i="5"/>
  <c r="E2057" i="5" s="1"/>
  <c r="X2057" i="5" s="1"/>
  <c r="V2058" i="5"/>
  <c r="E2058" i="5" s="1"/>
  <c r="X2058" i="5" s="1"/>
  <c r="V2059" i="5"/>
  <c r="E2059" i="5" s="1"/>
  <c r="V2061" i="5"/>
  <c r="E2061" i="5"/>
  <c r="X2061" i="5" s="1"/>
  <c r="V2062" i="5"/>
  <c r="E2062" i="5" s="1"/>
  <c r="X2062" i="5" s="1"/>
  <c r="V2063" i="5"/>
  <c r="G2063" i="5" s="1"/>
  <c r="V2064" i="5"/>
  <c r="E2064" i="5" s="1"/>
  <c r="X2064" i="5" s="1"/>
  <c r="V2065" i="5"/>
  <c r="E2065" i="5"/>
  <c r="X2065" i="5" s="1"/>
  <c r="V2066" i="5"/>
  <c r="E2066" i="5" s="1"/>
  <c r="V2067" i="5"/>
  <c r="E2067" i="5" s="1"/>
  <c r="X2067" i="5" s="1"/>
  <c r="V2069" i="5"/>
  <c r="E2069" i="5" s="1"/>
  <c r="X2069" i="5" s="1"/>
  <c r="V2070" i="5"/>
  <c r="E2070" i="5" s="1"/>
  <c r="X2070" i="5" s="1"/>
  <c r="V2071" i="5"/>
  <c r="G2071" i="5" s="1"/>
  <c r="V2072" i="5"/>
  <c r="E2072" i="5"/>
  <c r="X2072" i="5" s="1"/>
  <c r="V2073" i="5"/>
  <c r="E2073" i="5" s="1"/>
  <c r="X2073" i="5" s="1"/>
  <c r="V2074" i="5"/>
  <c r="E2074" i="5" s="1"/>
  <c r="X2074" i="5" s="1"/>
  <c r="V2075" i="5"/>
  <c r="E2075" i="5" s="1"/>
  <c r="X2075" i="5" s="1"/>
  <c r="V2077" i="5"/>
  <c r="E2077" i="5"/>
  <c r="X2077" i="5" s="1"/>
  <c r="V2078" i="5"/>
  <c r="E2078" i="5" s="1"/>
  <c r="X2078" i="5" s="1"/>
  <c r="V2079" i="5"/>
  <c r="G2079" i="5" s="1"/>
  <c r="V2080" i="5"/>
  <c r="E2080" i="5" s="1"/>
  <c r="X2080" i="5" s="1"/>
  <c r="V2081" i="5"/>
  <c r="E2081" i="5"/>
  <c r="X2081" i="5" s="1"/>
  <c r="V2082" i="5"/>
  <c r="E2082" i="5" s="1"/>
  <c r="V2083" i="5"/>
  <c r="E2083" i="5" s="1"/>
  <c r="X2083" i="5" s="1"/>
  <c r="V2085" i="5"/>
  <c r="E2085" i="5" s="1"/>
  <c r="X2085" i="5" s="1"/>
  <c r="V2086" i="5"/>
  <c r="E2086" i="5" s="1"/>
  <c r="X2086" i="5" s="1"/>
  <c r="V2087" i="5"/>
  <c r="G2087" i="5" s="1"/>
  <c r="V2088" i="5"/>
  <c r="E2088" i="5"/>
  <c r="X2088" i="5" s="1"/>
  <c r="V2089" i="5"/>
  <c r="E2089" i="5" s="1"/>
  <c r="X2089" i="5" s="1"/>
  <c r="V2090" i="5"/>
  <c r="E2090" i="5" s="1"/>
  <c r="X2090" i="5" s="1"/>
  <c r="V2091" i="5"/>
  <c r="E2091" i="5" s="1"/>
  <c r="X2091" i="5" s="1"/>
  <c r="V2093" i="5"/>
  <c r="E2093" i="5"/>
  <c r="X2093" i="5" s="1"/>
  <c r="V2094" i="5"/>
  <c r="E2094" i="5" s="1"/>
  <c r="X2094" i="5" s="1"/>
  <c r="V2095" i="5"/>
  <c r="G2095" i="5" s="1"/>
  <c r="V2096" i="5"/>
  <c r="E2096" i="5" s="1"/>
  <c r="X2096" i="5" s="1"/>
  <c r="V2097" i="5"/>
  <c r="E2097" i="5"/>
  <c r="V2098" i="5"/>
  <c r="E2098" i="5" s="1"/>
  <c r="X2098" i="5" s="1"/>
  <c r="V2099" i="5"/>
  <c r="E2099" i="5" s="1"/>
  <c r="X2099" i="5" s="1"/>
  <c r="V2101" i="5"/>
  <c r="E2101" i="5" s="1"/>
  <c r="V2102" i="5"/>
  <c r="E2102" i="5" s="1"/>
  <c r="X2102" i="5" s="1"/>
  <c r="V2103" i="5"/>
  <c r="G2103" i="5" s="1"/>
  <c r="V2104" i="5"/>
  <c r="E2104" i="5"/>
  <c r="X2104" i="5" s="1"/>
  <c r="V2105" i="5"/>
  <c r="E2105" i="5" s="1"/>
  <c r="X2105" i="5" s="1"/>
  <c r="V2106" i="5"/>
  <c r="E2106" i="5" s="1"/>
  <c r="X2106" i="5" s="1"/>
  <c r="V2107" i="5"/>
  <c r="E2107" i="5" s="1"/>
  <c r="X2107" i="5" s="1"/>
  <c r="V2109" i="5"/>
  <c r="E2109" i="5"/>
  <c r="X2109" i="5" s="1"/>
  <c r="V2110" i="5"/>
  <c r="E2110" i="5" s="1"/>
  <c r="X2110" i="5" s="1"/>
  <c r="V2111" i="5"/>
  <c r="G2111" i="5" s="1"/>
  <c r="V2112" i="5"/>
  <c r="E2112" i="5" s="1"/>
  <c r="X2112" i="5" s="1"/>
  <c r="V2113" i="5"/>
  <c r="E2113" i="5"/>
  <c r="X2113" i="5" s="1"/>
  <c r="V2114" i="5"/>
  <c r="E2114" i="5" s="1"/>
  <c r="X2114" i="5" s="1"/>
  <c r="V2115" i="5"/>
  <c r="E2115" i="5" s="1"/>
  <c r="X2115" i="5" s="1"/>
  <c r="V2117" i="5"/>
  <c r="E2117" i="5" s="1"/>
  <c r="X2117" i="5" s="1"/>
  <c r="V2118" i="5"/>
  <c r="E2118" i="5" s="1"/>
  <c r="X2118" i="5" s="1"/>
  <c r="V2119" i="5"/>
  <c r="G2119" i="5" s="1"/>
  <c r="V2120" i="5"/>
  <c r="E2120" i="5"/>
  <c r="X2120" i="5" s="1"/>
  <c r="V2121" i="5"/>
  <c r="E2121" i="5" s="1"/>
  <c r="X2121" i="5" s="1"/>
  <c r="V2122" i="5"/>
  <c r="E2122" i="5" s="1"/>
  <c r="X2122" i="5" s="1"/>
  <c r="V2123" i="5"/>
  <c r="E2123" i="5" s="1"/>
  <c r="X2123" i="5" s="1"/>
  <c r="V2125" i="5"/>
  <c r="E2125" i="5"/>
  <c r="X2125" i="5" s="1"/>
  <c r="V2126" i="5"/>
  <c r="E2126" i="5" s="1"/>
  <c r="X2126" i="5" s="1"/>
  <c r="V2127" i="5"/>
  <c r="G2127" i="5" s="1"/>
  <c r="V2128" i="5"/>
  <c r="E2128" i="5" s="1"/>
  <c r="X2128" i="5" s="1"/>
  <c r="V2129" i="5"/>
  <c r="E2129" i="5"/>
  <c r="X2129" i="5" s="1"/>
  <c r="V2130" i="5"/>
  <c r="E2130" i="5" s="1"/>
  <c r="X2130" i="5" s="1"/>
  <c r="V2131" i="5"/>
  <c r="E2131" i="5" s="1"/>
  <c r="X2131" i="5" s="1"/>
  <c r="V2133" i="5"/>
  <c r="E2133" i="5" s="1"/>
  <c r="X2133" i="5" s="1"/>
  <c r="V2134" i="5"/>
  <c r="E2134" i="5" s="1"/>
  <c r="X2134" i="5" s="1"/>
  <c r="V2135" i="5"/>
  <c r="G2135" i="5" s="1"/>
  <c r="V2136" i="5"/>
  <c r="E2136" i="5"/>
  <c r="V2137" i="5"/>
  <c r="E2137" i="5" s="1"/>
  <c r="X2137" i="5" s="1"/>
  <c r="V2138" i="5"/>
  <c r="E2138" i="5" s="1"/>
  <c r="X2138" i="5" s="1"/>
  <c r="V2139" i="5"/>
  <c r="E2139" i="5" s="1"/>
  <c r="X2139" i="5" s="1"/>
  <c r="V2141" i="5"/>
  <c r="E2141" i="5"/>
  <c r="X2141" i="5" s="1"/>
  <c r="V2142" i="5"/>
  <c r="E2142" i="5" s="1"/>
  <c r="X2142" i="5" s="1"/>
  <c r="V2143" i="5"/>
  <c r="G2143" i="5" s="1"/>
  <c r="V2144" i="5"/>
  <c r="E2144" i="5" s="1"/>
  <c r="X2144" i="5" s="1"/>
  <c r="V2145" i="5"/>
  <c r="E2145" i="5"/>
  <c r="X2145" i="5" s="1"/>
  <c r="V2146" i="5"/>
  <c r="E2146" i="5" s="1"/>
  <c r="X2146" i="5" s="1"/>
  <c r="V2147" i="5"/>
  <c r="E2147" i="5" s="1"/>
  <c r="X2147" i="5" s="1"/>
  <c r="V2149" i="5"/>
  <c r="E2149" i="5" s="1"/>
  <c r="V2150" i="5"/>
  <c r="E2150" i="5" s="1"/>
  <c r="X2150" i="5" s="1"/>
  <c r="V2151" i="5"/>
  <c r="G2151" i="5" s="1"/>
  <c r="V2152" i="5"/>
  <c r="E2152" i="5"/>
  <c r="X2152" i="5" s="1"/>
  <c r="V2153" i="5"/>
  <c r="E2153" i="5" s="1"/>
  <c r="V2154" i="5"/>
  <c r="E2154" i="5" s="1"/>
  <c r="X2154" i="5" s="1"/>
  <c r="V2155" i="5"/>
  <c r="E2155" i="5" s="1"/>
  <c r="X2155" i="5" s="1"/>
  <c r="V2157" i="5"/>
  <c r="E2157" i="5"/>
  <c r="V2158" i="5"/>
  <c r="E2158" i="5" s="1"/>
  <c r="X2158" i="5" s="1"/>
  <c r="V2159" i="5"/>
  <c r="G2159" i="5" s="1"/>
  <c r="V2160" i="5"/>
  <c r="E2160" i="5" s="1"/>
  <c r="X2160" i="5" s="1"/>
  <c r="V2161" i="5"/>
  <c r="E2161" i="5"/>
  <c r="X2161" i="5" s="1"/>
  <c r="V2162" i="5"/>
  <c r="E2162" i="5" s="1"/>
  <c r="X2162" i="5" s="1"/>
  <c r="V2163" i="5"/>
  <c r="E2163" i="5" s="1"/>
  <c r="X2163" i="5" s="1"/>
  <c r="V2165" i="5"/>
  <c r="E2165" i="5" s="1"/>
  <c r="X2165" i="5" s="1"/>
  <c r="V2166" i="5"/>
  <c r="E2166" i="5" s="1"/>
  <c r="X2166" i="5" s="1"/>
  <c r="V2167" i="5"/>
  <c r="G2167" i="5" s="1"/>
  <c r="V2168" i="5"/>
  <c r="E2168" i="5"/>
  <c r="V2169" i="5"/>
  <c r="E2169" i="5" s="1"/>
  <c r="X2169" i="5" s="1"/>
  <c r="V2170" i="5"/>
  <c r="E2170" i="5" s="1"/>
  <c r="X2170" i="5" s="1"/>
  <c r="V2171" i="5"/>
  <c r="E2171" i="5" s="1"/>
  <c r="X2171" i="5" s="1"/>
  <c r="V2173" i="5"/>
  <c r="E2173" i="5"/>
  <c r="X2173" i="5" s="1"/>
  <c r="V2174" i="5"/>
  <c r="E2174" i="5" s="1"/>
  <c r="X2174" i="5" s="1"/>
  <c r="V2175" i="5"/>
  <c r="G2175" i="5" s="1"/>
  <c r="V2176" i="5"/>
  <c r="E2176" i="5" s="1"/>
  <c r="X2176" i="5" s="1"/>
  <c r="V2177" i="5"/>
  <c r="E2177" i="5"/>
  <c r="X2177" i="5" s="1"/>
  <c r="V2178" i="5"/>
  <c r="E2178" i="5" s="1"/>
  <c r="V2179" i="5"/>
  <c r="E2179" i="5" s="1"/>
  <c r="X2179" i="5" s="1"/>
  <c r="V2181" i="5"/>
  <c r="E2181" i="5" s="1"/>
  <c r="X2181" i="5" s="1"/>
  <c r="V2182" i="5"/>
  <c r="E2182" i="5" s="1"/>
  <c r="X2182" i="5" s="1"/>
  <c r="V2183" i="5"/>
  <c r="G2183" i="5" s="1"/>
  <c r="V2184" i="5"/>
  <c r="E2184" i="5"/>
  <c r="X2184" i="5" s="1"/>
  <c r="V2185" i="5"/>
  <c r="E2185" i="5" s="1"/>
  <c r="X2185" i="5" s="1"/>
  <c r="V2186" i="5"/>
  <c r="E2186" i="5" s="1"/>
  <c r="X2186" i="5" s="1"/>
  <c r="V2187" i="5"/>
  <c r="E2187" i="5" s="1"/>
  <c r="V2189" i="5"/>
  <c r="E2189" i="5"/>
  <c r="X2189" i="5" s="1"/>
  <c r="V2190" i="5"/>
  <c r="E2190" i="5" s="1"/>
  <c r="X2190" i="5" s="1"/>
  <c r="V2191" i="5"/>
  <c r="G2191" i="5" s="1"/>
  <c r="V2192" i="5"/>
  <c r="E2192" i="5" s="1"/>
  <c r="V2193" i="5"/>
  <c r="E2193" i="5"/>
  <c r="V2194" i="5"/>
  <c r="E2194" i="5" s="1"/>
  <c r="X2194" i="5" s="1"/>
  <c r="V2195" i="5"/>
  <c r="E2195" i="5" s="1"/>
  <c r="X2195" i="5" s="1"/>
  <c r="V2197" i="5"/>
  <c r="E2197" i="5" s="1"/>
  <c r="X2197" i="5" s="1"/>
  <c r="V2198" i="5"/>
  <c r="E2198" i="5" s="1"/>
  <c r="X2198" i="5" s="1"/>
  <c r="V2199" i="5"/>
  <c r="G2199" i="5" s="1"/>
  <c r="V2200" i="5"/>
  <c r="E2200" i="5"/>
  <c r="X2200" i="5" s="1"/>
  <c r="V2201" i="5"/>
  <c r="E2201" i="5" s="1"/>
  <c r="X2201" i="5" s="1"/>
  <c r="V2202" i="5"/>
  <c r="E2202" i="5" s="1"/>
  <c r="X2202" i="5" s="1"/>
  <c r="V2203" i="5"/>
  <c r="E2203" i="5" s="1"/>
  <c r="X2203" i="5" s="1"/>
  <c r="V2205" i="5"/>
  <c r="E2205" i="5"/>
  <c r="X2205" i="5" s="1"/>
  <c r="V2206" i="5"/>
  <c r="E2206" i="5" s="1"/>
  <c r="X2206" i="5" s="1"/>
  <c r="V2207" i="5"/>
  <c r="G2207" i="5" s="1"/>
  <c r="V2208" i="5"/>
  <c r="E2208" i="5" s="1"/>
  <c r="X2208" i="5" s="1"/>
  <c r="V2209" i="5"/>
  <c r="E2209" i="5"/>
  <c r="X2209" i="5" s="1"/>
  <c r="V2210" i="5"/>
  <c r="E2210" i="5" s="1"/>
  <c r="V2211" i="5"/>
  <c r="E2211" i="5" s="1"/>
  <c r="V2213" i="5"/>
  <c r="E2213" i="5" s="1"/>
  <c r="X2213" i="5" s="1"/>
  <c r="V2214" i="5"/>
  <c r="E2214" i="5" s="1"/>
  <c r="X2214" i="5" s="1"/>
  <c r="V2215" i="5"/>
  <c r="G2215" i="5" s="1"/>
  <c r="V2216" i="5"/>
  <c r="E2216" i="5"/>
  <c r="X2216" i="5" s="1"/>
  <c r="V2217" i="5"/>
  <c r="E2217" i="5" s="1"/>
  <c r="X2217" i="5" s="1"/>
  <c r="V2218" i="5"/>
  <c r="E2218" i="5" s="1"/>
  <c r="X2218" i="5" s="1"/>
  <c r="V2219" i="5"/>
  <c r="E2219" i="5" s="1"/>
  <c r="X2219" i="5" s="1"/>
  <c r="V2221" i="5"/>
  <c r="E2221" i="5"/>
  <c r="X2221" i="5" s="1"/>
  <c r="V2222" i="5"/>
  <c r="E2222" i="5" s="1"/>
  <c r="X2222" i="5" s="1"/>
  <c r="V2223" i="5"/>
  <c r="G2223" i="5" s="1"/>
  <c r="V2224" i="5"/>
  <c r="E2224" i="5" s="1"/>
  <c r="V2225" i="5"/>
  <c r="E2225" i="5"/>
  <c r="X2225" i="5" s="1"/>
  <c r="V2226" i="5"/>
  <c r="E2226" i="5" s="1"/>
  <c r="V2227" i="5"/>
  <c r="E2227" i="5" s="1"/>
  <c r="X2227" i="5" s="1"/>
  <c r="V2229" i="5"/>
  <c r="E2229" i="5" s="1"/>
  <c r="X2229" i="5" s="1"/>
  <c r="V2230" i="5"/>
  <c r="E2230" i="5" s="1"/>
  <c r="X2230" i="5" s="1"/>
  <c r="V2231" i="5"/>
  <c r="G2231" i="5" s="1"/>
  <c r="V2232" i="5"/>
  <c r="E2232" i="5"/>
  <c r="X2232" i="5" s="1"/>
  <c r="V2233" i="5"/>
  <c r="E2233" i="5" s="1"/>
  <c r="X2233" i="5" s="1"/>
  <c r="V2234" i="5"/>
  <c r="E2234" i="5" s="1"/>
  <c r="X2234" i="5" s="1"/>
  <c r="V2235" i="5"/>
  <c r="E2235" i="5" s="1"/>
  <c r="X2235" i="5" s="1"/>
  <c r="V2237" i="5"/>
  <c r="E2237" i="5"/>
  <c r="X2237" i="5" s="1"/>
  <c r="V2238" i="5"/>
  <c r="E2238" i="5" s="1"/>
  <c r="X2238" i="5" s="1"/>
  <c r="V2239" i="5"/>
  <c r="G2239" i="5" s="1"/>
  <c r="V2240" i="5"/>
  <c r="E2240" i="5" s="1"/>
  <c r="X2240" i="5" s="1"/>
  <c r="V2241" i="5"/>
  <c r="E2241" i="5"/>
  <c r="X2241" i="5" s="1"/>
  <c r="V2242" i="5"/>
  <c r="E2242" i="5" s="1"/>
  <c r="X2242" i="5" s="1"/>
  <c r="V2243" i="5"/>
  <c r="E2243" i="5" s="1"/>
  <c r="X2243" i="5" s="1"/>
  <c r="V2245" i="5"/>
  <c r="E2245" i="5" s="1"/>
  <c r="X2245" i="5" s="1"/>
  <c r="V2246" i="5"/>
  <c r="E2246" i="5" s="1"/>
  <c r="X2246" i="5" s="1"/>
  <c r="V2247" i="5"/>
  <c r="G2247" i="5" s="1"/>
  <c r="V2248" i="5"/>
  <c r="E2248" i="5"/>
  <c r="X2248" i="5" s="1"/>
  <c r="V2249" i="5"/>
  <c r="E2249" i="5" s="1"/>
  <c r="X2249" i="5" s="1"/>
  <c r="V2250" i="5"/>
  <c r="E2250" i="5" s="1"/>
  <c r="X2250" i="5" s="1"/>
  <c r="V2251" i="5"/>
  <c r="E2251" i="5" s="1"/>
  <c r="X2251" i="5" s="1"/>
  <c r="V2253" i="5"/>
  <c r="E2253" i="5"/>
  <c r="X2253" i="5" s="1"/>
  <c r="V2254" i="5"/>
  <c r="E2254" i="5" s="1"/>
  <c r="X2254" i="5" s="1"/>
  <c r="V2255" i="5"/>
  <c r="G2255" i="5" s="1"/>
  <c r="V2256" i="5"/>
  <c r="E2256" i="5" s="1"/>
  <c r="X2256" i="5" s="1"/>
  <c r="V2257" i="5"/>
  <c r="E2257" i="5"/>
  <c r="X2257" i="5" s="1"/>
  <c r="V2258" i="5"/>
  <c r="E2258" i="5" s="1"/>
  <c r="V2259" i="5"/>
  <c r="E2259" i="5" s="1"/>
  <c r="X2259" i="5" s="1"/>
  <c r="V2261" i="5"/>
  <c r="E2261" i="5" s="1"/>
  <c r="X2261" i="5" s="1"/>
  <c r="V2262" i="5"/>
  <c r="E2262" i="5" s="1"/>
  <c r="X2262" i="5" s="1"/>
  <c r="V2263" i="5"/>
  <c r="G2263" i="5" s="1"/>
  <c r="V2264" i="5"/>
  <c r="E2264" i="5"/>
  <c r="X2264" i="5" s="1"/>
  <c r="V2265" i="5"/>
  <c r="E2265" i="5" s="1"/>
  <c r="X2265" i="5" s="1"/>
  <c r="V2266" i="5"/>
  <c r="E2266" i="5" s="1"/>
  <c r="X2266" i="5" s="1"/>
  <c r="V2267" i="5"/>
  <c r="E2267" i="5" s="1"/>
  <c r="X2267" i="5" s="1"/>
  <c r="V2269" i="5"/>
  <c r="E2269" i="5"/>
  <c r="X2269" i="5" s="1"/>
  <c r="V2270" i="5"/>
  <c r="E2270" i="5" s="1"/>
  <c r="X2270" i="5" s="1"/>
  <c r="V2271" i="5"/>
  <c r="G2271" i="5" s="1"/>
  <c r="V2272" i="5"/>
  <c r="E2272" i="5" s="1"/>
  <c r="V2273" i="5"/>
  <c r="E2273" i="5"/>
  <c r="V2274" i="5"/>
  <c r="E2274" i="5" s="1"/>
  <c r="X2274" i="5" s="1"/>
  <c r="V2275" i="5"/>
  <c r="E2275" i="5" s="1"/>
  <c r="X2275" i="5" s="1"/>
  <c r="V2277" i="5"/>
  <c r="E2277" i="5" s="1"/>
  <c r="X2277" i="5" s="1"/>
  <c r="V2278" i="5"/>
  <c r="E2278" i="5" s="1"/>
  <c r="X2278" i="5" s="1"/>
  <c r="V2279" i="5"/>
  <c r="G2279" i="5" s="1"/>
  <c r="V2280" i="5"/>
  <c r="E2280" i="5"/>
  <c r="X2280" i="5" s="1"/>
  <c r="V2281" i="5"/>
  <c r="E2281" i="5" s="1"/>
  <c r="X2281" i="5" s="1"/>
  <c r="V2282" i="5"/>
  <c r="E2282" i="5" s="1"/>
  <c r="X2282" i="5" s="1"/>
  <c r="V2283" i="5"/>
  <c r="E2283" i="5" s="1"/>
  <c r="X2283" i="5" s="1"/>
  <c r="V2285" i="5"/>
  <c r="E2285" i="5"/>
  <c r="X2285" i="5" s="1"/>
  <c r="V2286" i="5"/>
  <c r="E2286" i="5" s="1"/>
  <c r="X2286" i="5" s="1"/>
  <c r="V2287" i="5"/>
  <c r="G2287" i="5" s="1"/>
  <c r="V2288" i="5"/>
  <c r="E2288" i="5" s="1"/>
  <c r="X2288" i="5" s="1"/>
  <c r="V2289" i="5"/>
  <c r="E2289" i="5"/>
  <c r="X2289" i="5" s="1"/>
  <c r="V2290" i="5"/>
  <c r="E2290" i="5" s="1"/>
  <c r="X2290" i="5" s="1"/>
  <c r="V2291" i="5"/>
  <c r="E2291" i="5" s="1"/>
  <c r="X2291" i="5" s="1"/>
  <c r="V2293" i="5"/>
  <c r="E2293" i="5" s="1"/>
  <c r="X2293" i="5" s="1"/>
  <c r="V2294" i="5"/>
  <c r="E2294" i="5" s="1"/>
  <c r="X2294" i="5" s="1"/>
  <c r="V2295" i="5"/>
  <c r="G2295" i="5" s="1"/>
  <c r="V2296" i="5"/>
  <c r="E2296" i="5"/>
  <c r="X2296" i="5" s="1"/>
  <c r="V2297" i="5"/>
  <c r="E2297" i="5" s="1"/>
  <c r="X2297" i="5" s="1"/>
  <c r="V2298" i="5"/>
  <c r="E2298" i="5" s="1"/>
  <c r="X2298" i="5" s="1"/>
  <c r="V2299" i="5"/>
  <c r="E2299" i="5" s="1"/>
  <c r="X2299" i="5" s="1"/>
  <c r="V2301" i="5"/>
  <c r="E2301" i="5"/>
  <c r="X2301" i="5" s="1"/>
  <c r="V2302" i="5"/>
  <c r="E2302" i="5" s="1"/>
  <c r="X2302" i="5" s="1"/>
  <c r="V2303" i="5"/>
  <c r="G2303" i="5" s="1"/>
  <c r="V2304" i="5"/>
  <c r="E2304" i="5" s="1"/>
  <c r="X2304" i="5" s="1"/>
  <c r="V2305" i="5"/>
  <c r="E2305" i="5"/>
  <c r="X2305" i="5" s="1"/>
  <c r="V2306" i="5"/>
  <c r="E2306" i="5" s="1"/>
  <c r="V2307" i="5"/>
  <c r="E2307" i="5" s="1"/>
  <c r="X2307" i="5" s="1"/>
  <c r="V2309" i="5"/>
  <c r="E2309" i="5" s="1"/>
  <c r="X2309" i="5" s="1"/>
  <c r="V2310" i="5"/>
  <c r="E2310" i="5" s="1"/>
  <c r="X2310" i="5" s="1"/>
  <c r="V2311" i="5"/>
  <c r="G2311" i="5" s="1"/>
  <c r="V2312" i="5"/>
  <c r="E2312" i="5"/>
  <c r="X2312" i="5" s="1"/>
  <c r="V2313" i="5"/>
  <c r="E2313" i="5" s="1"/>
  <c r="X2313" i="5" s="1"/>
  <c r="V2314" i="5"/>
  <c r="E2314" i="5" s="1"/>
  <c r="X2314" i="5" s="1"/>
  <c r="V2315" i="5"/>
  <c r="E2315" i="5" s="1"/>
  <c r="X2315" i="5" s="1"/>
  <c r="V2317" i="5"/>
  <c r="E2317" i="5"/>
  <c r="X2317" i="5" s="1"/>
  <c r="V2318" i="5"/>
  <c r="E2318" i="5" s="1"/>
  <c r="X2318" i="5" s="1"/>
  <c r="V2319" i="5"/>
  <c r="G2319" i="5" s="1"/>
  <c r="V2320" i="5"/>
  <c r="E2320" i="5" s="1"/>
  <c r="X2320" i="5" s="1"/>
  <c r="V2321" i="5"/>
  <c r="E2321" i="5"/>
  <c r="V2322" i="5"/>
  <c r="E2322" i="5" s="1"/>
  <c r="V2323" i="5"/>
  <c r="E2323" i="5" s="1"/>
  <c r="X2323" i="5" s="1"/>
  <c r="V2325" i="5"/>
  <c r="E2325" i="5" s="1"/>
  <c r="X2325" i="5" s="1"/>
  <c r="V2326" i="5"/>
  <c r="E2326" i="5" s="1"/>
  <c r="X2326" i="5" s="1"/>
  <c r="V2327" i="5"/>
  <c r="G2327" i="5" s="1"/>
  <c r="V2328" i="5"/>
  <c r="E2328" i="5"/>
  <c r="V2329" i="5"/>
  <c r="E2329" i="5" s="1"/>
  <c r="V2330" i="5"/>
  <c r="E2330" i="5" s="1"/>
  <c r="X2330" i="5" s="1"/>
  <c r="V2331" i="5"/>
  <c r="E2331" i="5" s="1"/>
  <c r="V2333" i="5"/>
  <c r="E2333" i="5"/>
  <c r="X2333" i="5" s="1"/>
  <c r="V2334" i="5"/>
  <c r="E2334" i="5" s="1"/>
  <c r="X2334" i="5" s="1"/>
  <c r="V2335" i="5"/>
  <c r="G2335" i="5" s="1"/>
  <c r="V2336" i="5"/>
  <c r="E2336" i="5" s="1"/>
  <c r="X2336" i="5" s="1"/>
  <c r="V2337" i="5"/>
  <c r="E2337" i="5"/>
  <c r="V2338" i="5"/>
  <c r="E2338" i="5" s="1"/>
  <c r="X2338" i="5" s="1"/>
  <c r="V2339" i="5"/>
  <c r="E2339" i="5" s="1"/>
  <c r="X2339" i="5" s="1"/>
  <c r="V2341" i="5"/>
  <c r="E2341" i="5" s="1"/>
  <c r="X2341" i="5" s="1"/>
  <c r="V2342" i="5"/>
  <c r="E2342" i="5" s="1"/>
  <c r="X2342" i="5" s="1"/>
  <c r="V2343" i="5"/>
  <c r="G2343" i="5" s="1"/>
  <c r="V2344" i="5"/>
  <c r="E2344" i="5"/>
  <c r="X2344" i="5" s="1"/>
  <c r="V2345" i="5"/>
  <c r="E2345" i="5" s="1"/>
  <c r="X2345" i="5" s="1"/>
  <c r="V2346" i="5"/>
  <c r="E2346" i="5" s="1"/>
  <c r="X2346" i="5" s="1"/>
  <c r="V2347" i="5"/>
  <c r="E2347" i="5" s="1"/>
  <c r="X2347" i="5" s="1"/>
  <c r="V2349" i="5"/>
  <c r="E2349" i="5"/>
  <c r="X2349" i="5" s="1"/>
  <c r="V2350" i="5"/>
  <c r="E2350" i="5" s="1"/>
  <c r="X2350" i="5" s="1"/>
  <c r="V2351" i="5"/>
  <c r="G2351" i="5" s="1"/>
  <c r="V2352" i="5"/>
  <c r="E2352" i="5" s="1"/>
  <c r="X2352" i="5" s="1"/>
  <c r="V2353" i="5"/>
  <c r="E2353" i="5"/>
  <c r="X2353" i="5" s="1"/>
  <c r="V2354" i="5"/>
  <c r="E2354" i="5" s="1"/>
  <c r="X2354" i="5" s="1"/>
  <c r="V2355" i="5"/>
  <c r="E2355" i="5" s="1"/>
  <c r="X2355" i="5" s="1"/>
  <c r="V2357" i="5"/>
  <c r="E2357" i="5" s="1"/>
  <c r="V2358" i="5"/>
  <c r="E2358" i="5" s="1"/>
  <c r="X2358" i="5" s="1"/>
  <c r="V2359" i="5"/>
  <c r="G2359" i="5" s="1"/>
  <c r="V2360" i="5"/>
  <c r="E2360" i="5"/>
  <c r="X2360" i="5" s="1"/>
  <c r="V2361" i="5"/>
  <c r="E2361" i="5" s="1"/>
  <c r="X2361" i="5" s="1"/>
  <c r="V2362" i="5"/>
  <c r="E2362" i="5" s="1"/>
  <c r="X2362" i="5" s="1"/>
  <c r="V2363" i="5"/>
  <c r="E2363" i="5" s="1"/>
  <c r="X2363" i="5" s="1"/>
  <c r="V2365" i="5"/>
  <c r="E2365" i="5"/>
  <c r="X2365" i="5" s="1"/>
  <c r="V2366" i="5"/>
  <c r="E2366" i="5" s="1"/>
  <c r="X2366" i="5" s="1"/>
  <c r="V2367" i="5"/>
  <c r="G2367" i="5" s="1"/>
  <c r="V2368" i="5"/>
  <c r="E2368" i="5" s="1"/>
  <c r="X2368" i="5" s="1"/>
  <c r="V2369" i="5"/>
  <c r="E2369" i="5"/>
  <c r="V2370" i="5"/>
  <c r="E2370" i="5" s="1"/>
  <c r="X2370" i="5" s="1"/>
  <c r="V2371" i="5"/>
  <c r="E2371" i="5" s="1"/>
  <c r="X2371" i="5" s="1"/>
  <c r="V2373" i="5"/>
  <c r="E2373" i="5" s="1"/>
  <c r="X2373" i="5" s="1"/>
  <c r="V2374" i="5"/>
  <c r="E2374" i="5" s="1"/>
  <c r="X2374" i="5" s="1"/>
  <c r="V2375" i="5"/>
  <c r="G2375" i="5" s="1"/>
  <c r="V2376" i="5"/>
  <c r="E2376" i="5"/>
  <c r="X2376" i="5" s="1"/>
  <c r="V2377" i="5"/>
  <c r="E2377" i="5" s="1"/>
  <c r="X2377" i="5" s="1"/>
  <c r="V2378" i="5"/>
  <c r="E2378" i="5" s="1"/>
  <c r="X2378" i="5" s="1"/>
  <c r="V2379" i="5"/>
  <c r="E2379" i="5" s="1"/>
  <c r="E2380" i="5"/>
  <c r="X2380" i="5" s="1"/>
  <c r="V2381" i="5"/>
  <c r="E2381" i="5"/>
  <c r="X2381" i="5" s="1"/>
  <c r="V2382" i="5"/>
  <c r="E2382" i="5" s="1"/>
  <c r="X2382" i="5" s="1"/>
  <c r="V2383" i="5"/>
  <c r="G2383" i="5" s="1"/>
  <c r="V2384" i="5"/>
  <c r="E2384" i="5" s="1"/>
  <c r="X2384" i="5" s="1"/>
  <c r="V2385" i="5"/>
  <c r="E2385" i="5"/>
  <c r="X2385" i="5" s="1"/>
  <c r="V2386" i="5"/>
  <c r="E2386" i="5" s="1"/>
  <c r="X2386" i="5" s="1"/>
  <c r="V2387" i="5"/>
  <c r="E2387" i="5" s="1"/>
  <c r="X2387" i="5" s="1"/>
  <c r="V2389" i="5"/>
  <c r="E2389" i="5" s="1"/>
  <c r="X2389" i="5" s="1"/>
  <c r="V2390" i="5"/>
  <c r="E2390" i="5" s="1"/>
  <c r="X2390" i="5" s="1"/>
  <c r="V2391" i="5"/>
  <c r="G2391" i="5" s="1"/>
  <c r="V2392" i="5"/>
  <c r="E2392" i="5"/>
  <c r="X2392" i="5" s="1"/>
  <c r="V2393" i="5"/>
  <c r="E2393" i="5" s="1"/>
  <c r="X2393" i="5" s="1"/>
  <c r="V2394" i="5"/>
  <c r="E2394" i="5" s="1"/>
  <c r="X2394" i="5" s="1"/>
  <c r="V2395" i="5"/>
  <c r="E2395" i="5" s="1"/>
  <c r="X2395" i="5" s="1"/>
  <c r="E2396" i="5"/>
  <c r="V2397" i="5"/>
  <c r="E2397" i="5"/>
  <c r="X2397" i="5" s="1"/>
  <c r="V2398" i="5"/>
  <c r="E2398" i="5" s="1"/>
  <c r="X2398" i="5" s="1"/>
  <c r="V2399" i="5"/>
  <c r="G2399" i="5" s="1"/>
  <c r="V2400" i="5"/>
  <c r="E2400" i="5" s="1"/>
  <c r="V2401" i="5"/>
  <c r="E2401" i="5"/>
  <c r="X2401" i="5" s="1"/>
  <c r="V2402" i="5"/>
  <c r="E2402" i="5" s="1"/>
  <c r="X2402" i="5" s="1"/>
  <c r="V2403" i="5"/>
  <c r="E2403" i="5" s="1"/>
  <c r="X2403" i="5" s="1"/>
  <c r="V2405" i="5"/>
  <c r="E2405" i="5" s="1"/>
  <c r="X2405" i="5" s="1"/>
  <c r="V2406" i="5"/>
  <c r="E2406" i="5" s="1"/>
  <c r="X2406" i="5" s="1"/>
  <c r="V2407" i="5"/>
  <c r="G2407" i="5" s="1"/>
  <c r="V2408" i="5"/>
  <c r="E2408" i="5"/>
  <c r="X2408" i="5" s="1"/>
  <c r="V2409" i="5"/>
  <c r="E2409" i="5" s="1"/>
  <c r="X2409" i="5" s="1"/>
  <c r="V2410" i="5"/>
  <c r="E2410" i="5" s="1"/>
  <c r="X2410" i="5" s="1"/>
  <c r="V2411" i="5"/>
  <c r="E2411" i="5" s="1"/>
  <c r="X2411" i="5" s="1"/>
  <c r="V2413" i="5"/>
  <c r="E2413" i="5"/>
  <c r="X2413" i="5" s="1"/>
  <c r="V2414" i="5"/>
  <c r="E2414" i="5" s="1"/>
  <c r="X2414" i="5" s="1"/>
  <c r="V2415" i="5"/>
  <c r="G2415" i="5" s="1"/>
  <c r="V2416" i="5"/>
  <c r="E2416" i="5" s="1"/>
  <c r="X2416" i="5" s="1"/>
  <c r="V2417" i="5"/>
  <c r="E2417" i="5"/>
  <c r="V2418" i="5"/>
  <c r="E2418" i="5" s="1"/>
  <c r="V2419" i="5"/>
  <c r="E2419" i="5" s="1"/>
  <c r="X2419" i="5" s="1"/>
  <c r="V2421" i="5"/>
  <c r="G2421" i="5" s="1"/>
  <c r="V2422" i="5"/>
  <c r="E2422" i="5" s="1"/>
  <c r="X2422" i="5" s="1"/>
  <c r="V2423" i="5"/>
  <c r="G2423" i="5" s="1"/>
  <c r="V2424" i="5"/>
  <c r="E2424" i="5"/>
  <c r="X2424" i="5" s="1"/>
  <c r="V2425" i="5"/>
  <c r="E2425" i="5" s="1"/>
  <c r="X2425" i="5" s="1"/>
  <c r="V2426" i="5"/>
  <c r="E2426" i="5" s="1"/>
  <c r="X2426" i="5" s="1"/>
  <c r="V2427" i="5"/>
  <c r="E2427" i="5" s="1"/>
  <c r="X2427" i="5" s="1"/>
  <c r="V2429" i="5"/>
  <c r="E2429" i="5"/>
  <c r="X2429" i="5" s="1"/>
  <c r="V2430" i="5"/>
  <c r="E2430" i="5" s="1"/>
  <c r="X2430" i="5" s="1"/>
  <c r="V2431" i="5"/>
  <c r="G2431" i="5" s="1"/>
  <c r="V2432" i="5"/>
  <c r="E2432" i="5"/>
  <c r="V2433" i="5"/>
  <c r="E2433" i="5" s="1"/>
  <c r="X2433" i="5" s="1"/>
  <c r="V2434" i="5"/>
  <c r="E2434" i="5" s="1"/>
  <c r="V2435" i="5"/>
  <c r="E2435" i="5" s="1"/>
  <c r="X2435" i="5" s="1"/>
  <c r="V2436" i="5"/>
  <c r="E2436" i="5" s="1"/>
  <c r="X2436" i="5" s="1"/>
  <c r="V2437" i="5"/>
  <c r="E2437" i="5"/>
  <c r="X2437" i="5" s="1"/>
  <c r="V2438" i="5"/>
  <c r="E2438" i="5" s="1"/>
  <c r="X2438" i="5" s="1"/>
  <c r="V2439" i="5"/>
  <c r="G2439" i="5" s="1"/>
  <c r="V2440" i="5"/>
  <c r="E2440" i="5"/>
  <c r="V2441" i="5"/>
  <c r="E2441" i="5"/>
  <c r="X2441" i="5" s="1"/>
  <c r="V2442" i="5"/>
  <c r="E2442" i="5" s="1"/>
  <c r="X2442" i="5" s="1"/>
  <c r="V2443" i="5"/>
  <c r="E2443" i="5" s="1"/>
  <c r="X2443" i="5" s="1"/>
  <c r="V2444" i="5"/>
  <c r="G2444" i="5" s="1"/>
  <c r="V2445" i="5"/>
  <c r="E2445" i="5"/>
  <c r="X2445" i="5" s="1"/>
  <c r="V2446" i="5"/>
  <c r="E2446" i="5" s="1"/>
  <c r="X2446" i="5" s="1"/>
  <c r="V2447" i="5"/>
  <c r="G2447" i="5" s="1"/>
  <c r="V2448" i="5"/>
  <c r="E2448" i="5"/>
  <c r="V2449" i="5"/>
  <c r="G2449" i="5" s="1"/>
  <c r="V2450" i="5"/>
  <c r="E2450" i="5" s="1"/>
  <c r="X2450" i="5" s="1"/>
  <c r="V2451" i="5"/>
  <c r="E2451" i="5" s="1"/>
  <c r="X2451" i="5" s="1"/>
  <c r="V2453" i="5"/>
  <c r="E2453" i="5"/>
  <c r="X2453" i="5" s="1"/>
  <c r="V2454" i="5"/>
  <c r="E2454" i="5" s="1"/>
  <c r="X2454" i="5" s="1"/>
  <c r="V2455" i="5"/>
  <c r="G2455" i="5" s="1"/>
  <c r="V2456" i="5"/>
  <c r="E2456" i="5"/>
  <c r="X2456" i="5" s="1"/>
  <c r="V2457" i="5"/>
  <c r="E2457" i="5"/>
  <c r="X2457" i="5" s="1"/>
  <c r="V2458" i="5"/>
  <c r="E2458" i="5" s="1"/>
  <c r="X2458" i="5" s="1"/>
  <c r="V2459" i="5"/>
  <c r="E2459" i="5" s="1"/>
  <c r="X2459" i="5" s="1"/>
  <c r="V2460" i="5"/>
  <c r="G2460" i="5" s="1"/>
  <c r="V2461" i="5"/>
  <c r="E2461" i="5"/>
  <c r="X2461" i="5" s="1"/>
  <c r="V2462" i="5"/>
  <c r="E2462" i="5" s="1"/>
  <c r="X2462" i="5" s="1"/>
  <c r="V2463" i="5"/>
  <c r="G2463" i="5" s="1"/>
  <c r="V2464" i="5"/>
  <c r="E2464" i="5"/>
  <c r="X2464" i="5" s="1"/>
  <c r="V2465" i="5"/>
  <c r="G2465" i="5" s="1"/>
  <c r="V2466" i="5"/>
  <c r="E2466" i="5" s="1"/>
  <c r="X2466" i="5" s="1"/>
  <c r="V2467" i="5"/>
  <c r="E2467" i="5" s="1"/>
  <c r="X2467" i="5" s="1"/>
  <c r="V2469" i="5"/>
  <c r="E2469" i="5"/>
  <c r="X2469" i="5" s="1"/>
  <c r="V2470" i="5"/>
  <c r="E2470" i="5" s="1"/>
  <c r="X2470" i="5" s="1"/>
  <c r="V2471" i="5"/>
  <c r="G2471" i="5" s="1"/>
  <c r="V2472" i="5"/>
  <c r="E2472" i="5"/>
  <c r="X2472" i="5" s="1"/>
  <c r="V2473" i="5"/>
  <c r="E2473" i="5"/>
  <c r="X2473" i="5" s="1"/>
  <c r="V2474" i="5"/>
  <c r="E2474" i="5" s="1"/>
  <c r="X2474" i="5" s="1"/>
  <c r="V2475" i="5"/>
  <c r="E2475" i="5" s="1"/>
  <c r="X2475" i="5" s="1"/>
  <c r="V2476" i="5"/>
  <c r="G2476" i="5" s="1"/>
  <c r="V2477" i="5"/>
  <c r="E2477" i="5"/>
  <c r="X2477" i="5" s="1"/>
  <c r="V2478" i="5"/>
  <c r="E2478" i="5" s="1"/>
  <c r="X2478" i="5" s="1"/>
  <c r="V2479" i="5"/>
  <c r="G2479" i="5" s="1"/>
  <c r="V2480" i="5"/>
  <c r="E2480" i="5"/>
  <c r="V2481" i="5"/>
  <c r="G2481" i="5" s="1"/>
  <c r="V2482" i="5"/>
  <c r="E2482" i="5" s="1"/>
  <c r="X2482" i="5" s="1"/>
  <c r="V2483" i="5"/>
  <c r="E2483" i="5" s="1"/>
  <c r="X2483" i="5" s="1"/>
  <c r="V2485" i="5"/>
  <c r="E2485" i="5"/>
  <c r="X2485" i="5" s="1"/>
  <c r="V2486" i="5"/>
  <c r="E2486" i="5" s="1"/>
  <c r="X2486" i="5" s="1"/>
  <c r="V2487" i="5"/>
  <c r="G2487" i="5" s="1"/>
  <c r="V2488" i="5"/>
  <c r="E2488" i="5"/>
  <c r="X2488" i="5" s="1"/>
  <c r="V2489" i="5"/>
  <c r="E2489" i="5"/>
  <c r="V2490" i="5"/>
  <c r="E2490" i="5" s="1"/>
  <c r="X2490" i="5" s="1"/>
  <c r="V2491" i="5"/>
  <c r="E2491" i="5" s="1"/>
  <c r="X2491" i="5" s="1"/>
  <c r="V2492" i="5"/>
  <c r="G2492" i="5" s="1"/>
  <c r="V2493" i="5"/>
  <c r="E2493" i="5"/>
  <c r="V2494" i="5"/>
  <c r="E2494" i="5" s="1"/>
  <c r="V2495" i="5"/>
  <c r="G2495" i="5" s="1"/>
  <c r="V2496" i="5"/>
  <c r="E2496" i="5"/>
  <c r="V2497" i="5"/>
  <c r="G2497" i="5" s="1"/>
  <c r="V2498" i="5"/>
  <c r="E2498" i="5" s="1"/>
  <c r="V2499" i="5"/>
  <c r="E2499" i="5" s="1"/>
  <c r="V2501" i="5"/>
  <c r="E2501" i="5"/>
  <c r="V2502" i="5"/>
  <c r="E2502" i="5" s="1"/>
  <c r="V2503" i="5"/>
  <c r="G2503" i="5" s="1"/>
  <c r="V2504" i="5"/>
  <c r="E2504" i="5"/>
  <c r="X2504" i="5" s="1"/>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4" i="5"/>
  <c r="G175" i="5"/>
  <c r="G176" i="5"/>
  <c r="G177" i="5"/>
  <c r="G178" i="5"/>
  <c r="G179" i="5"/>
  <c r="G181" i="5"/>
  <c r="G182" i="5"/>
  <c r="G183" i="5"/>
  <c r="G184" i="5"/>
  <c r="G185" i="5"/>
  <c r="G186" i="5"/>
  <c r="G187" i="5"/>
  <c r="G188" i="5"/>
  <c r="G189" i="5"/>
  <c r="G190" i="5"/>
  <c r="G191" i="5"/>
  <c r="G192" i="5"/>
  <c r="G193" i="5"/>
  <c r="G194" i="5"/>
  <c r="G195" i="5"/>
  <c r="G196" i="5"/>
  <c r="G197" i="5"/>
  <c r="G198" i="5"/>
  <c r="G199"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1" i="5"/>
  <c r="G522" i="5"/>
  <c r="G523" i="5"/>
  <c r="G524" i="5"/>
  <c r="G525" i="5"/>
  <c r="G526" i="5"/>
  <c r="G527" i="5"/>
  <c r="G528" i="5"/>
  <c r="G529" i="5"/>
  <c r="G530" i="5"/>
  <c r="G531" i="5"/>
  <c r="G532" i="5"/>
  <c r="G533" i="5"/>
  <c r="G534" i="5"/>
  <c r="G535" i="5"/>
  <c r="G536" i="5"/>
  <c r="G537" i="5"/>
  <c r="G539" i="5"/>
  <c r="G540" i="5"/>
  <c r="G541" i="5"/>
  <c r="G542" i="5"/>
  <c r="G543" i="5"/>
  <c r="G544" i="5"/>
  <c r="G545" i="5"/>
  <c r="G546" i="5"/>
  <c r="G547" i="5"/>
  <c r="G548" i="5"/>
  <c r="G549" i="5"/>
  <c r="G550" i="5"/>
  <c r="G551" i="5"/>
  <c r="G552" i="5"/>
  <c r="G553" i="5"/>
  <c r="G554" i="5"/>
  <c r="G555" i="5"/>
  <c r="G556" i="5"/>
  <c r="G557" i="5"/>
  <c r="G558" i="5"/>
  <c r="G559" i="5"/>
  <c r="G560" i="5"/>
  <c r="G562" i="5"/>
  <c r="G563" i="5"/>
  <c r="G564" i="5"/>
  <c r="G565" i="5"/>
  <c r="G566" i="5"/>
  <c r="G567" i="5"/>
  <c r="G568" i="5"/>
  <c r="G569" i="5"/>
  <c r="G570" i="5"/>
  <c r="G571" i="5"/>
  <c r="G572" i="5"/>
  <c r="G573" i="5"/>
  <c r="G574" i="5"/>
  <c r="G575" i="5"/>
  <c r="G576" i="5"/>
  <c r="G577" i="5"/>
  <c r="G578" i="5"/>
  <c r="G579" i="5"/>
  <c r="G580" i="5"/>
  <c r="G581" i="5"/>
  <c r="G582" i="5"/>
  <c r="G583"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1" i="5"/>
  <c r="G612" i="5"/>
  <c r="G613" i="5"/>
  <c r="G614" i="5"/>
  <c r="G615" i="5"/>
  <c r="G617" i="5"/>
  <c r="G618" i="5"/>
  <c r="G619" i="5"/>
  <c r="G620" i="5"/>
  <c r="G621" i="5"/>
  <c r="G622" i="5"/>
  <c r="G623" i="5"/>
  <c r="G624" i="5"/>
  <c r="G625" i="5"/>
  <c r="G626" i="5"/>
  <c r="G627" i="5"/>
  <c r="G628" i="5"/>
  <c r="G629" i="5"/>
  <c r="G630" i="5"/>
  <c r="G631" i="5"/>
  <c r="G632" i="5"/>
  <c r="G633" i="5"/>
  <c r="G634" i="5"/>
  <c r="G635" i="5"/>
  <c r="G636" i="5"/>
  <c r="G637" i="5"/>
  <c r="G638" i="5"/>
  <c r="G639"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2" i="5"/>
  <c r="G753" i="5"/>
  <c r="G754" i="5"/>
  <c r="G755" i="5"/>
  <c r="G756" i="5"/>
  <c r="G757" i="5"/>
  <c r="G758" i="5"/>
  <c r="G759" i="5"/>
  <c r="G760" i="5"/>
  <c r="G761" i="5"/>
  <c r="G762" i="5"/>
  <c r="G763" i="5"/>
  <c r="G764" i="5"/>
  <c r="G765" i="5"/>
  <c r="G766" i="5"/>
  <c r="G767" i="5"/>
  <c r="G769" i="5"/>
  <c r="G770" i="5"/>
  <c r="G771" i="5"/>
  <c r="G772" i="5"/>
  <c r="G773" i="5"/>
  <c r="G775" i="5"/>
  <c r="G776" i="5"/>
  <c r="G777" i="5"/>
  <c r="G778" i="5"/>
  <c r="G780" i="5"/>
  <c r="G781" i="5"/>
  <c r="G782" i="5"/>
  <c r="G783" i="5"/>
  <c r="G784" i="5"/>
  <c r="G785" i="5"/>
  <c r="G786" i="5"/>
  <c r="G787" i="5"/>
  <c r="G788" i="5"/>
  <c r="G789" i="5"/>
  <c r="G790" i="5"/>
  <c r="G792" i="5"/>
  <c r="G793" i="5"/>
  <c r="G794" i="5"/>
  <c r="G795" i="5"/>
  <c r="G796" i="5"/>
  <c r="G797" i="5"/>
  <c r="G798" i="5"/>
  <c r="G799" i="5"/>
  <c r="G800" i="5"/>
  <c r="G801" i="5"/>
  <c r="G802" i="5"/>
  <c r="G803" i="5"/>
  <c r="G804" i="5"/>
  <c r="G805" i="5"/>
  <c r="G806" i="5"/>
  <c r="G807" i="5"/>
  <c r="G808" i="5"/>
  <c r="G809" i="5"/>
  <c r="G810" i="5"/>
  <c r="G811" i="5"/>
  <c r="G812" i="5"/>
  <c r="G813" i="5"/>
  <c r="G814" i="5"/>
  <c r="G816" i="5"/>
  <c r="G817" i="5"/>
  <c r="G818" i="5"/>
  <c r="G819" i="5"/>
  <c r="G820" i="5"/>
  <c r="G821" i="5"/>
  <c r="G822" i="5"/>
  <c r="G823" i="5"/>
  <c r="G824" i="5"/>
  <c r="G825" i="5"/>
  <c r="G826" i="5"/>
  <c r="G827" i="5"/>
  <c r="G828" i="5"/>
  <c r="G829" i="5"/>
  <c r="G830" i="5"/>
  <c r="G831" i="5"/>
  <c r="G834" i="5"/>
  <c r="G835" i="5"/>
  <c r="G836" i="5"/>
  <c r="G837" i="5"/>
  <c r="G839" i="5"/>
  <c r="G840" i="5"/>
  <c r="G841" i="5"/>
  <c r="G842" i="5"/>
  <c r="G844" i="5"/>
  <c r="G845" i="5"/>
  <c r="G846" i="5"/>
  <c r="G847" i="5"/>
  <c r="G848" i="5"/>
  <c r="G850" i="5"/>
  <c r="G851" i="5"/>
  <c r="G852" i="5"/>
  <c r="G853" i="5"/>
  <c r="G854" i="5"/>
  <c r="G856" i="5"/>
  <c r="G857" i="5"/>
  <c r="G858" i="5"/>
  <c r="G859" i="5"/>
  <c r="G860" i="5"/>
  <c r="G861" i="5"/>
  <c r="G862" i="5"/>
  <c r="G863" i="5"/>
  <c r="G864" i="5"/>
  <c r="G865" i="5"/>
  <c r="G866" i="5"/>
  <c r="G867" i="5"/>
  <c r="G868" i="5"/>
  <c r="G869" i="5"/>
  <c r="G870" i="5"/>
  <c r="G871" i="5"/>
  <c r="G872" i="5"/>
  <c r="G873" i="5"/>
  <c r="G874" i="5"/>
  <c r="G875" i="5"/>
  <c r="G876" i="5"/>
  <c r="G877" i="5"/>
  <c r="G878" i="5"/>
  <c r="G880" i="5"/>
  <c r="G881" i="5"/>
  <c r="G882" i="5"/>
  <c r="G883" i="5"/>
  <c r="G884" i="5"/>
  <c r="G885" i="5"/>
  <c r="G886" i="5"/>
  <c r="G887" i="5"/>
  <c r="G888" i="5"/>
  <c r="G889" i="5"/>
  <c r="G890" i="5"/>
  <c r="G891" i="5"/>
  <c r="G892" i="5"/>
  <c r="G893" i="5"/>
  <c r="G894" i="5"/>
  <c r="G895" i="5"/>
  <c r="G897" i="5"/>
  <c r="G898" i="5"/>
  <c r="G899" i="5"/>
  <c r="G900" i="5"/>
  <c r="G901" i="5"/>
  <c r="G903" i="5"/>
  <c r="G904" i="5"/>
  <c r="G905" i="5"/>
  <c r="G906" i="5"/>
  <c r="G908" i="5"/>
  <c r="G909" i="5"/>
  <c r="G910" i="5"/>
  <c r="G911" i="5"/>
  <c r="G912" i="5"/>
  <c r="G913" i="5"/>
  <c r="G914" i="5"/>
  <c r="G915" i="5"/>
  <c r="G916" i="5"/>
  <c r="G917" i="5"/>
  <c r="G918" i="5"/>
  <c r="G920" i="5"/>
  <c r="G921" i="5"/>
  <c r="G922" i="5"/>
  <c r="G923" i="5"/>
  <c r="G924" i="5"/>
  <c r="G925" i="5"/>
  <c r="G926" i="5"/>
  <c r="G927" i="5"/>
  <c r="G928" i="5"/>
  <c r="G929" i="5"/>
  <c r="G930" i="5"/>
  <c r="G931" i="5"/>
  <c r="G932" i="5"/>
  <c r="G933" i="5"/>
  <c r="G934" i="5"/>
  <c r="G935" i="5"/>
  <c r="G936" i="5"/>
  <c r="G938" i="5"/>
  <c r="G939" i="5"/>
  <c r="G940" i="5"/>
  <c r="G941" i="5"/>
  <c r="G942" i="5"/>
  <c r="G944" i="5"/>
  <c r="G945" i="5"/>
  <c r="G946" i="5"/>
  <c r="G947" i="5"/>
  <c r="G948" i="5"/>
  <c r="G949" i="5"/>
  <c r="G950" i="5"/>
  <c r="G952" i="5"/>
  <c r="G953" i="5"/>
  <c r="G954" i="5"/>
  <c r="G955" i="5"/>
  <c r="G956" i="5"/>
  <c r="G957" i="5"/>
  <c r="G958" i="5"/>
  <c r="G959" i="5"/>
  <c r="G961" i="5"/>
  <c r="G962" i="5"/>
  <c r="G963" i="5"/>
  <c r="G964" i="5"/>
  <c r="G965" i="5"/>
  <c r="G967" i="5"/>
  <c r="G968" i="5"/>
  <c r="G969" i="5"/>
  <c r="G970" i="5"/>
  <c r="G972" i="5"/>
  <c r="G973" i="5"/>
  <c r="G974" i="5"/>
  <c r="G975" i="5"/>
  <c r="G976" i="5"/>
  <c r="G977" i="5"/>
  <c r="G978" i="5"/>
  <c r="G979" i="5"/>
  <c r="G980" i="5"/>
  <c r="G981" i="5"/>
  <c r="G982" i="5"/>
  <c r="G984" i="5"/>
  <c r="G985" i="5"/>
  <c r="G986" i="5"/>
  <c r="G987" i="5"/>
  <c r="G988" i="5"/>
  <c r="G989" i="5"/>
  <c r="G990" i="5"/>
  <c r="G991" i="5"/>
  <c r="G992" i="5"/>
  <c r="G993" i="5"/>
  <c r="G994" i="5"/>
  <c r="G995" i="5"/>
  <c r="G996" i="5"/>
  <c r="G997" i="5"/>
  <c r="G998" i="5"/>
  <c r="G999" i="5"/>
  <c r="G1000" i="5"/>
  <c r="G1001" i="5"/>
  <c r="G1002" i="5"/>
  <c r="G1003" i="5"/>
  <c r="G1004" i="5"/>
  <c r="G1005" i="5"/>
  <c r="G1006" i="5"/>
  <c r="G1008" i="5"/>
  <c r="G1009" i="5"/>
  <c r="G1010" i="5"/>
  <c r="G1011" i="5"/>
  <c r="G1012" i="5"/>
  <c r="G1013" i="5"/>
  <c r="G1014" i="5"/>
  <c r="G1015" i="5"/>
  <c r="G1016" i="5"/>
  <c r="G1017" i="5"/>
  <c r="G1018" i="5"/>
  <c r="G1019" i="5"/>
  <c r="G1020" i="5"/>
  <c r="G1021" i="5"/>
  <c r="G1022" i="5"/>
  <c r="G1023" i="5"/>
  <c r="G1025" i="5"/>
  <c r="G1026" i="5"/>
  <c r="G1027" i="5"/>
  <c r="G1028" i="5"/>
  <c r="G1029" i="5"/>
  <c r="G1030" i="5"/>
  <c r="G1031" i="5"/>
  <c r="G1032" i="5"/>
  <c r="G1033" i="5"/>
  <c r="G1034" i="5"/>
  <c r="G1035" i="5"/>
  <c r="G1036" i="5"/>
  <c r="G1037" i="5"/>
  <c r="G1038" i="5"/>
  <c r="G1039" i="5"/>
  <c r="G1040" i="5"/>
  <c r="G1041" i="5"/>
  <c r="G1042" i="5"/>
  <c r="G1044" i="5"/>
  <c r="G1045" i="5"/>
  <c r="G1046" i="5"/>
  <c r="G1047" i="5"/>
  <c r="G1048" i="5"/>
  <c r="G1049" i="5"/>
  <c r="G1050" i="5"/>
  <c r="G1051" i="5"/>
  <c r="G1052" i="5"/>
  <c r="G1053" i="5"/>
  <c r="G1054" i="5"/>
  <c r="G1055" i="5"/>
  <c r="G1057" i="5"/>
  <c r="G1058" i="5"/>
  <c r="G1059" i="5"/>
  <c r="G1060" i="5"/>
  <c r="G1061" i="5"/>
  <c r="G1062" i="5"/>
  <c r="G1063" i="5"/>
  <c r="G1064" i="5"/>
  <c r="G1065" i="5"/>
  <c r="G1066" i="5"/>
  <c r="G1067" i="5"/>
  <c r="G1068" i="5"/>
  <c r="G1070" i="5"/>
  <c r="G1071" i="5"/>
  <c r="G1072" i="5"/>
  <c r="G1073" i="5"/>
  <c r="G1074" i="5"/>
  <c r="G1076" i="5"/>
  <c r="G1077" i="5"/>
  <c r="G1078" i="5"/>
  <c r="G1079" i="5"/>
  <c r="G1080" i="5"/>
  <c r="G1081" i="5"/>
  <c r="G1082" i="5"/>
  <c r="G1083" i="5"/>
  <c r="G1084" i="5"/>
  <c r="G1085" i="5"/>
  <c r="G1086" i="5"/>
  <c r="G1087" i="5"/>
  <c r="G1089" i="5"/>
  <c r="G1090" i="5"/>
  <c r="G1091" i="5"/>
  <c r="G1092" i="5"/>
  <c r="G1093" i="5"/>
  <c r="G1094" i="5"/>
  <c r="G1095" i="5"/>
  <c r="G1096" i="5"/>
  <c r="G1097" i="5"/>
  <c r="G1098" i="5"/>
  <c r="G1099" i="5"/>
  <c r="G1100" i="5"/>
  <c r="G1101" i="5"/>
  <c r="G1102" i="5"/>
  <c r="G1103" i="5"/>
  <c r="G1104" i="5"/>
  <c r="G1105" i="5"/>
  <c r="G1106" i="5"/>
  <c r="G1108" i="5"/>
  <c r="G1109" i="5"/>
  <c r="G1110" i="5"/>
  <c r="G1111" i="5"/>
  <c r="G1112" i="5"/>
  <c r="G1113" i="5"/>
  <c r="G1114" i="5"/>
  <c r="G1115" i="5"/>
  <c r="G1116" i="5"/>
  <c r="G1117" i="5"/>
  <c r="G1118" i="5"/>
  <c r="G1119" i="5"/>
  <c r="G1121" i="5"/>
  <c r="G1122" i="5"/>
  <c r="G1123" i="5"/>
  <c r="G1124" i="5"/>
  <c r="G1125" i="5"/>
  <c r="G1126" i="5"/>
  <c r="G1127" i="5"/>
  <c r="G1128" i="5"/>
  <c r="G1129" i="5"/>
  <c r="G1130" i="5"/>
  <c r="G1131" i="5"/>
  <c r="G1132" i="5"/>
  <c r="G1133" i="5"/>
  <c r="G1134" i="5"/>
  <c r="G1135" i="5"/>
  <c r="G1136" i="5"/>
  <c r="G1137" i="5"/>
  <c r="G1138" i="5"/>
  <c r="G1140" i="5"/>
  <c r="G1141" i="5"/>
  <c r="G1142" i="5"/>
  <c r="G1143" i="5"/>
  <c r="G1144" i="5"/>
  <c r="G1145" i="5"/>
  <c r="G1146" i="5"/>
  <c r="G1147" i="5"/>
  <c r="G1149" i="5"/>
  <c r="G1150" i="5"/>
  <c r="G1151" i="5"/>
  <c r="G1152" i="5"/>
  <c r="G1153" i="5"/>
  <c r="G1154" i="5"/>
  <c r="G1156" i="5"/>
  <c r="G1157" i="5"/>
  <c r="G1158" i="5"/>
  <c r="G1159" i="5"/>
  <c r="G1160" i="5"/>
  <c r="G1161" i="5"/>
  <c r="G1162" i="5"/>
  <c r="G1163" i="5"/>
  <c r="G1164" i="5"/>
  <c r="G1165" i="5"/>
  <c r="G1166" i="5"/>
  <c r="G1167" i="5"/>
  <c r="G1168" i="5"/>
  <c r="G1169" i="5"/>
  <c r="G1170" i="5"/>
  <c r="G1172" i="5"/>
  <c r="G1173" i="5"/>
  <c r="G1174" i="5"/>
  <c r="G1175" i="5"/>
  <c r="G1176" i="5"/>
  <c r="G1177" i="5"/>
  <c r="G1178" i="5"/>
  <c r="G1179" i="5"/>
  <c r="G1180" i="5"/>
  <c r="G1181" i="5"/>
  <c r="G1182" i="5"/>
  <c r="G1183" i="5"/>
  <c r="G1184" i="5"/>
  <c r="G1185" i="5"/>
  <c r="G1186" i="5"/>
  <c r="G1188" i="5"/>
  <c r="G1189" i="5"/>
  <c r="G1190" i="5"/>
  <c r="G1191" i="5"/>
  <c r="G1192" i="5"/>
  <c r="G1193" i="5"/>
  <c r="G1194" i="5"/>
  <c r="G1195" i="5"/>
  <c r="G1196" i="5"/>
  <c r="G1197" i="5"/>
  <c r="G1198" i="5"/>
  <c r="G1199" i="5"/>
  <c r="G1200" i="5"/>
  <c r="G1201" i="5"/>
  <c r="G1202" i="5"/>
  <c r="G1204" i="5"/>
  <c r="G1205" i="5"/>
  <c r="G1206" i="5"/>
  <c r="G1207" i="5"/>
  <c r="G1208" i="5"/>
  <c r="G1209" i="5"/>
  <c r="G1210" i="5"/>
  <c r="G1211" i="5"/>
  <c r="G1212" i="5"/>
  <c r="G1213" i="5"/>
  <c r="G1214" i="5"/>
  <c r="G1215" i="5"/>
  <c r="G1216" i="5"/>
  <c r="G1218" i="5"/>
  <c r="G1220" i="5"/>
  <c r="G1222" i="5"/>
  <c r="G1223" i="5"/>
  <c r="G1224" i="5"/>
  <c r="G1225" i="5"/>
  <c r="G1226" i="5"/>
  <c r="G1227" i="5"/>
  <c r="G1228" i="5"/>
  <c r="G1229" i="5"/>
  <c r="G1230" i="5"/>
  <c r="G1231" i="5"/>
  <c r="G1232" i="5"/>
  <c r="G1233" i="5"/>
  <c r="G1236" i="5"/>
  <c r="G1237" i="5"/>
  <c r="G1238" i="5"/>
  <c r="G1239" i="5"/>
  <c r="G1240" i="5"/>
  <c r="G1241" i="5"/>
  <c r="G1242" i="5"/>
  <c r="G1243" i="5"/>
  <c r="G1245" i="5"/>
  <c r="G1246" i="5"/>
  <c r="G1247" i="5"/>
  <c r="G1248" i="5"/>
  <c r="G1249" i="5"/>
  <c r="G1250" i="5"/>
  <c r="G1252" i="5"/>
  <c r="G1253" i="5"/>
  <c r="G1254" i="5"/>
  <c r="G1255" i="5"/>
  <c r="G1256" i="5"/>
  <c r="G1257" i="5"/>
  <c r="G1258" i="5"/>
  <c r="G1259" i="5"/>
  <c r="G1260" i="5"/>
  <c r="G1261" i="5"/>
  <c r="G1262" i="5"/>
  <c r="G1263" i="5"/>
  <c r="G1264" i="5"/>
  <c r="G1265" i="5"/>
  <c r="G1266" i="5"/>
  <c r="G1268" i="5"/>
  <c r="G1269" i="5"/>
  <c r="G1270" i="5"/>
  <c r="G1271" i="5"/>
  <c r="G1272" i="5"/>
  <c r="G1273" i="5"/>
  <c r="G1274" i="5"/>
  <c r="G1275" i="5"/>
  <c r="G1276" i="5"/>
  <c r="G1277" i="5"/>
  <c r="G1278" i="5"/>
  <c r="G1279" i="5"/>
  <c r="G1280" i="5"/>
  <c r="G1281" i="5"/>
  <c r="G1282" i="5"/>
  <c r="G1284" i="5"/>
  <c r="G1285" i="5"/>
  <c r="G1286" i="5"/>
  <c r="G1287" i="5"/>
  <c r="G1288" i="5"/>
  <c r="G1289" i="5"/>
  <c r="G1290" i="5"/>
  <c r="G1291" i="5"/>
  <c r="G1292" i="5"/>
  <c r="G1293" i="5"/>
  <c r="G1294" i="5"/>
  <c r="G1295" i="5"/>
  <c r="G1296" i="5"/>
  <c r="G1297" i="5"/>
  <c r="G1298" i="5"/>
  <c r="G1300" i="5"/>
  <c r="G1301" i="5"/>
  <c r="G1302" i="5"/>
  <c r="G1303" i="5"/>
  <c r="G1304" i="5"/>
  <c r="G1305" i="5"/>
  <c r="G1307" i="5"/>
  <c r="G1308" i="5"/>
  <c r="G1309" i="5"/>
  <c r="G1310" i="5"/>
  <c r="G1311" i="5"/>
  <c r="G1312" i="5"/>
  <c r="G1313" i="5"/>
  <c r="G1314" i="5"/>
  <c r="G1316" i="5"/>
  <c r="G1317" i="5"/>
  <c r="G1318" i="5"/>
  <c r="G1319" i="5"/>
  <c r="G1320" i="5"/>
  <c r="G1321" i="5"/>
  <c r="G1322" i="5"/>
  <c r="G1323" i="5"/>
  <c r="G1324" i="5"/>
  <c r="G1325" i="5"/>
  <c r="G1326" i="5"/>
  <c r="G1327" i="5"/>
  <c r="G1328" i="5"/>
  <c r="G1329" i="5"/>
  <c r="G1330" i="5"/>
  <c r="G1332" i="5"/>
  <c r="G1333" i="5"/>
  <c r="G1334" i="5"/>
  <c r="G1335" i="5"/>
  <c r="G1336" i="5"/>
  <c r="G1337" i="5"/>
  <c r="G1338" i="5"/>
  <c r="G1339" i="5"/>
  <c r="G1340" i="5"/>
  <c r="G1341" i="5"/>
  <c r="G1342" i="5"/>
  <c r="G1343" i="5"/>
  <c r="G1344" i="5"/>
  <c r="G1345" i="5"/>
  <c r="G1346" i="5"/>
  <c r="G1348" i="5"/>
  <c r="G1349" i="5"/>
  <c r="G1350" i="5"/>
  <c r="G1351" i="5"/>
  <c r="G1352" i="5"/>
  <c r="G1353" i="5"/>
  <c r="G1354" i="5"/>
  <c r="G1355" i="5"/>
  <c r="G1356" i="5"/>
  <c r="G1357" i="5"/>
  <c r="G1358" i="5"/>
  <c r="G1359" i="5"/>
  <c r="G1360" i="5"/>
  <c r="G1361" i="5"/>
  <c r="G1362" i="5"/>
  <c r="G1364" i="5"/>
  <c r="G1365" i="5"/>
  <c r="G1366" i="5"/>
  <c r="G1367" i="5"/>
  <c r="G1368" i="5"/>
  <c r="G1369" i="5"/>
  <c r="G1370" i="5"/>
  <c r="G1371" i="5"/>
  <c r="G1372" i="5"/>
  <c r="G1373" i="5"/>
  <c r="G1374" i="5"/>
  <c r="G1375" i="5"/>
  <c r="G1376" i="5"/>
  <c r="G1377" i="5"/>
  <c r="G1378" i="5"/>
  <c r="G1380" i="5"/>
  <c r="G1381" i="5"/>
  <c r="G1382" i="5"/>
  <c r="G1383" i="5"/>
  <c r="G1384" i="5"/>
  <c r="G1385" i="5"/>
  <c r="G1386" i="5"/>
  <c r="G1387" i="5"/>
  <c r="G1388" i="5"/>
  <c r="G1389" i="5"/>
  <c r="G1390" i="5"/>
  <c r="G1391" i="5"/>
  <c r="G1392" i="5"/>
  <c r="G1393" i="5"/>
  <c r="G1394" i="5"/>
  <c r="G1396" i="5"/>
  <c r="G1397" i="5"/>
  <c r="G1398" i="5"/>
  <c r="G1399" i="5"/>
  <c r="G1400" i="5"/>
  <c r="G1401" i="5"/>
  <c r="G1402" i="5"/>
  <c r="G1405" i="5"/>
  <c r="G1406" i="5"/>
  <c r="G1407" i="5"/>
  <c r="G1408" i="5"/>
  <c r="G1409" i="5"/>
  <c r="G1410" i="5"/>
  <c r="G1412" i="5"/>
  <c r="G1413" i="5"/>
  <c r="G1414" i="5"/>
  <c r="G1415" i="5"/>
  <c r="G1416" i="5"/>
  <c r="G1417" i="5"/>
  <c r="G1418" i="5"/>
  <c r="G1420" i="5"/>
  <c r="G1421" i="5"/>
  <c r="G1422" i="5"/>
  <c r="G1423" i="5"/>
  <c r="G1424" i="5"/>
  <c r="G1425" i="5"/>
  <c r="G1426" i="5"/>
  <c r="G1428" i="5"/>
  <c r="G1429" i="5"/>
  <c r="G1430" i="5"/>
  <c r="G1431" i="5"/>
  <c r="G1432" i="5"/>
  <c r="G1433" i="5"/>
  <c r="G1434" i="5"/>
  <c r="G1436" i="5"/>
  <c r="G1437" i="5"/>
  <c r="G1438" i="5"/>
  <c r="G1439" i="5"/>
  <c r="G1440" i="5"/>
  <c r="G1441" i="5"/>
  <c r="G1442" i="5"/>
  <c r="G1444" i="5"/>
  <c r="G1446" i="5"/>
  <c r="G1447" i="5"/>
  <c r="G1448" i="5"/>
  <c r="G1449" i="5"/>
  <c r="G1450" i="5"/>
  <c r="G1453" i="5"/>
  <c r="G1454" i="5"/>
  <c r="G1455" i="5"/>
  <c r="G1456" i="5"/>
  <c r="G1457" i="5"/>
  <c r="G1458" i="5"/>
  <c r="G1460" i="5"/>
  <c r="G1461" i="5"/>
  <c r="G1462" i="5"/>
  <c r="G1463" i="5"/>
  <c r="G1464" i="5"/>
  <c r="G1465" i="5"/>
  <c r="G1466" i="5"/>
  <c r="G1468" i="5"/>
  <c r="G1469" i="5"/>
  <c r="G1470" i="5"/>
  <c r="G1471" i="5"/>
  <c r="G1472" i="5"/>
  <c r="G1473" i="5"/>
  <c r="G1474" i="5"/>
  <c r="G1476" i="5"/>
  <c r="G1477" i="5"/>
  <c r="G1478" i="5"/>
  <c r="G1479" i="5"/>
  <c r="G1480" i="5"/>
  <c r="G1481" i="5"/>
  <c r="G1482" i="5"/>
  <c r="G1484" i="5"/>
  <c r="G1485" i="5"/>
  <c r="G1486" i="5"/>
  <c r="G1487" i="5"/>
  <c r="G1488" i="5"/>
  <c r="G1489" i="5"/>
  <c r="G1490" i="5"/>
  <c r="G1492" i="5"/>
  <c r="G1493" i="5"/>
  <c r="G1494" i="5"/>
  <c r="G1495" i="5"/>
  <c r="G1496" i="5"/>
  <c r="G1497" i="5"/>
  <c r="G1498" i="5"/>
  <c r="G1500" i="5"/>
  <c r="G1501" i="5"/>
  <c r="G1502" i="5"/>
  <c r="G1503" i="5"/>
  <c r="G1504" i="5"/>
  <c r="G1505" i="5"/>
  <c r="G1506" i="5"/>
  <c r="G1508" i="5"/>
  <c r="G1509" i="5"/>
  <c r="G1510" i="5"/>
  <c r="G1511" i="5"/>
  <c r="G1512" i="5"/>
  <c r="G1513" i="5"/>
  <c r="G1514" i="5"/>
  <c r="G1516" i="5"/>
  <c r="G1517" i="5"/>
  <c r="G1518" i="5"/>
  <c r="G1519" i="5"/>
  <c r="G1520" i="5"/>
  <c r="G1521" i="5"/>
  <c r="G1522" i="5"/>
  <c r="G1524" i="5"/>
  <c r="G1525" i="5"/>
  <c r="G1526" i="5"/>
  <c r="G1527" i="5"/>
  <c r="G1528" i="5"/>
  <c r="G1529" i="5"/>
  <c r="G1530" i="5"/>
  <c r="G1533" i="5"/>
  <c r="G1534" i="5"/>
  <c r="G1535" i="5"/>
  <c r="G1536" i="5"/>
  <c r="G1537" i="5"/>
  <c r="G1538" i="5"/>
  <c r="G1540" i="5"/>
  <c r="G1541" i="5"/>
  <c r="G1542" i="5"/>
  <c r="G1544" i="5"/>
  <c r="G1545" i="5"/>
  <c r="G1546" i="5"/>
  <c r="G1548" i="5"/>
  <c r="G1549" i="5"/>
  <c r="G1550" i="5"/>
  <c r="G1552" i="5"/>
  <c r="G1553" i="5"/>
  <c r="G1554" i="5"/>
  <c r="G1556" i="5"/>
  <c r="G1557" i="5"/>
  <c r="G1560" i="5"/>
  <c r="G1561" i="5"/>
  <c r="G1564" i="5"/>
  <c r="G1565" i="5"/>
  <c r="G1566" i="5"/>
  <c r="G1568" i="5"/>
  <c r="G1569" i="5"/>
  <c r="G1570" i="5"/>
  <c r="G1572" i="5"/>
  <c r="G1573" i="5"/>
  <c r="G1574" i="5"/>
  <c r="G1576" i="5"/>
  <c r="G1577" i="5"/>
  <c r="G1578" i="5"/>
  <c r="G1581" i="5"/>
  <c r="G1582" i="5"/>
  <c r="G1584" i="5"/>
  <c r="G1585" i="5"/>
  <c r="G1586" i="5"/>
  <c r="G1588" i="5"/>
  <c r="G1589" i="5"/>
  <c r="G1590" i="5"/>
  <c r="G1592" i="5"/>
  <c r="G1593" i="5"/>
  <c r="G1594" i="5"/>
  <c r="G1596" i="5"/>
  <c r="G1597" i="5"/>
  <c r="G1598" i="5"/>
  <c r="G1600" i="5"/>
  <c r="G1601" i="5"/>
  <c r="G1602" i="5"/>
  <c r="G1604" i="5"/>
  <c r="G1605" i="5"/>
  <c r="G1606" i="5"/>
  <c r="G1608" i="5"/>
  <c r="G1609" i="5"/>
  <c r="G1610" i="5"/>
  <c r="G1612" i="5"/>
  <c r="G1613" i="5"/>
  <c r="G1614" i="5"/>
  <c r="G1616" i="5"/>
  <c r="G1618" i="5"/>
  <c r="G1620" i="5"/>
  <c r="G1621" i="5"/>
  <c r="G1622" i="5"/>
  <c r="G1624" i="5"/>
  <c r="G1625" i="5"/>
  <c r="G1626" i="5"/>
  <c r="G1628" i="5"/>
  <c r="G1629" i="5"/>
  <c r="G1630" i="5"/>
  <c r="G1632" i="5"/>
  <c r="G1633" i="5"/>
  <c r="G1634" i="5"/>
  <c r="G1636" i="5"/>
  <c r="G1637" i="5"/>
  <c r="G1638" i="5"/>
  <c r="G1640" i="5"/>
  <c r="G1641" i="5"/>
  <c r="G1642" i="5"/>
  <c r="G1644" i="5"/>
  <c r="G1645" i="5"/>
  <c r="G1646" i="5"/>
  <c r="G1648" i="5"/>
  <c r="G1649" i="5"/>
  <c r="G1650" i="5"/>
  <c r="G1652" i="5"/>
  <c r="G1653" i="5"/>
  <c r="G1654" i="5"/>
  <c r="G1656" i="5"/>
  <c r="G1657" i="5"/>
  <c r="G1658" i="5"/>
  <c r="G1660" i="5"/>
  <c r="G1661" i="5"/>
  <c r="G1662" i="5"/>
  <c r="G1664" i="5"/>
  <c r="G1665" i="5"/>
  <c r="G1666" i="5"/>
  <c r="G1668" i="5"/>
  <c r="G1669" i="5"/>
  <c r="G1670" i="5"/>
  <c r="G1672" i="5"/>
  <c r="G1673" i="5"/>
  <c r="G1674" i="5"/>
  <c r="G1676" i="5"/>
  <c r="G1677" i="5"/>
  <c r="G1678" i="5"/>
  <c r="G1680" i="5"/>
  <c r="G1681" i="5"/>
  <c r="G1682" i="5"/>
  <c r="G1684" i="5"/>
  <c r="G1685" i="5"/>
  <c r="G1686" i="5"/>
  <c r="G1688" i="5"/>
  <c r="G1689" i="5"/>
  <c r="G1690" i="5"/>
  <c r="G1692" i="5"/>
  <c r="G1693" i="5"/>
  <c r="G1694" i="5"/>
  <c r="G1696" i="5"/>
  <c r="G1697" i="5"/>
  <c r="G1698" i="5"/>
  <c r="G1701" i="5"/>
  <c r="G1702" i="5"/>
  <c r="G1704" i="5"/>
  <c r="G1705" i="5"/>
  <c r="G1706" i="5"/>
  <c r="G1708" i="5"/>
  <c r="G1709" i="5"/>
  <c r="G1712" i="5"/>
  <c r="G1713" i="5"/>
  <c r="G1714" i="5"/>
  <c r="G1716" i="5"/>
  <c r="G1717" i="5"/>
  <c r="G1718" i="5"/>
  <c r="G1720" i="5"/>
  <c r="G1721" i="5"/>
  <c r="G1722" i="5"/>
  <c r="G1724" i="5"/>
  <c r="G1725" i="5"/>
  <c r="G1726" i="5"/>
  <c r="G1728" i="5"/>
  <c r="G1729" i="5"/>
  <c r="G1730" i="5"/>
  <c r="G1733" i="5"/>
  <c r="G1734" i="5"/>
  <c r="G1736" i="5"/>
  <c r="G1737" i="5"/>
  <c r="G1738" i="5"/>
  <c r="G1740" i="5"/>
  <c r="G1741" i="5"/>
  <c r="G1742" i="5"/>
  <c r="G1744" i="5"/>
  <c r="G1745" i="5"/>
  <c r="G1746" i="5"/>
  <c r="G1748" i="5"/>
  <c r="G1749" i="5"/>
  <c r="G1750" i="5"/>
  <c r="G1752" i="5"/>
  <c r="G1753" i="5"/>
  <c r="G1754" i="5"/>
  <c r="G1756" i="5"/>
  <c r="G1757" i="5"/>
  <c r="G1758" i="5"/>
  <c r="G1760" i="5"/>
  <c r="G1761" i="5"/>
  <c r="G1762" i="5"/>
  <c r="G1765" i="5"/>
  <c r="G1766" i="5"/>
  <c r="G1768" i="5"/>
  <c r="G1769" i="5"/>
  <c r="G1770" i="5"/>
  <c r="G1772" i="5"/>
  <c r="G1773" i="5"/>
  <c r="G1774" i="5"/>
  <c r="G1776" i="5"/>
  <c r="G1777" i="5"/>
  <c r="G1778" i="5"/>
  <c r="G1780" i="5"/>
  <c r="G1781" i="5"/>
  <c r="G1782" i="5"/>
  <c r="G1784" i="5"/>
  <c r="G1785" i="5"/>
  <c r="G1788" i="5"/>
  <c r="G1789" i="5"/>
  <c r="G1790" i="5"/>
  <c r="G1792" i="5"/>
  <c r="G1793" i="5"/>
  <c r="G1794" i="5"/>
  <c r="G1796" i="5"/>
  <c r="G1798" i="5"/>
  <c r="G1800" i="5"/>
  <c r="G1801" i="5"/>
  <c r="G1802" i="5"/>
  <c r="G1804" i="5"/>
  <c r="G1805" i="5"/>
  <c r="G1806" i="5"/>
  <c r="G1808" i="5"/>
  <c r="G1809" i="5"/>
  <c r="G1810" i="5"/>
  <c r="G1812" i="5"/>
  <c r="G1813" i="5"/>
  <c r="G1814" i="5"/>
  <c r="G1816" i="5"/>
  <c r="G1817" i="5"/>
  <c r="G1818" i="5"/>
  <c r="G1820" i="5"/>
  <c r="G1821" i="5"/>
  <c r="G1822" i="5"/>
  <c r="G1825" i="5"/>
  <c r="G1826" i="5"/>
  <c r="G1828" i="5"/>
  <c r="G1829" i="5"/>
  <c r="G1830" i="5"/>
  <c r="G1832" i="5"/>
  <c r="G1833" i="5"/>
  <c r="G1836" i="5"/>
  <c r="G1837" i="5"/>
  <c r="G1838" i="5"/>
  <c r="G1840" i="5"/>
  <c r="G1841" i="5"/>
  <c r="G1842" i="5"/>
  <c r="G1844" i="5"/>
  <c r="G1845" i="5"/>
  <c r="G1846" i="5"/>
  <c r="G1848" i="5"/>
  <c r="G1849" i="5"/>
  <c r="G1850" i="5"/>
  <c r="G1852" i="5"/>
  <c r="G1853" i="5"/>
  <c r="G1854" i="5"/>
  <c r="G1856" i="5"/>
  <c r="G1857" i="5"/>
  <c r="G1858" i="5"/>
  <c r="G1860" i="5"/>
  <c r="G1861" i="5"/>
  <c r="G1862" i="5"/>
  <c r="G1864" i="5"/>
  <c r="G1865" i="5"/>
  <c r="G1866" i="5"/>
  <c r="G1868" i="5"/>
  <c r="G1869" i="5"/>
  <c r="G1870" i="5"/>
  <c r="G1873" i="5"/>
  <c r="G1874" i="5"/>
  <c r="G1876" i="5"/>
  <c r="G1878" i="5"/>
  <c r="G1880" i="5"/>
  <c r="G1881" i="5"/>
  <c r="G1882" i="5"/>
  <c r="G1884" i="5"/>
  <c r="G1885" i="5"/>
  <c r="G1886" i="5"/>
  <c r="G1888" i="5"/>
  <c r="G1889" i="5"/>
  <c r="G1890" i="5"/>
  <c r="G1892" i="5"/>
  <c r="G1893" i="5"/>
  <c r="G1894" i="5"/>
  <c r="G1896" i="5"/>
  <c r="G1897" i="5"/>
  <c r="G1898" i="5"/>
  <c r="G1900" i="5"/>
  <c r="G1901" i="5"/>
  <c r="G1902" i="5"/>
  <c r="G1904" i="5"/>
  <c r="G1905" i="5"/>
  <c r="G1906" i="5"/>
  <c r="G1908" i="5"/>
  <c r="G1909" i="5"/>
  <c r="G1910" i="5"/>
  <c r="G1912" i="5"/>
  <c r="G1913" i="5"/>
  <c r="G1916" i="5"/>
  <c r="G1917" i="5"/>
  <c r="G1918" i="5"/>
  <c r="G1920" i="5"/>
  <c r="G1921" i="5"/>
  <c r="G1922" i="5"/>
  <c r="G1924" i="5"/>
  <c r="G1926" i="5"/>
  <c r="G1928" i="5"/>
  <c r="G1929" i="5"/>
  <c r="G1930" i="5"/>
  <c r="G1932" i="5"/>
  <c r="G1933" i="5"/>
  <c r="G1934" i="5"/>
  <c r="G1936" i="5"/>
  <c r="G1937" i="5"/>
  <c r="G1938" i="5"/>
  <c r="G1940" i="5"/>
  <c r="G1941" i="5"/>
  <c r="G1942" i="5"/>
  <c r="G1944" i="5"/>
  <c r="G1945" i="5"/>
  <c r="G1946" i="5"/>
  <c r="G1948" i="5"/>
  <c r="G1949" i="5"/>
  <c r="G1950" i="5"/>
  <c r="G1953" i="5"/>
  <c r="G1954" i="5"/>
  <c r="G1956" i="5"/>
  <c r="G1957" i="5"/>
  <c r="G1958" i="5"/>
  <c r="G1960" i="5"/>
  <c r="G1961" i="5"/>
  <c r="G1964" i="5"/>
  <c r="G1965" i="5"/>
  <c r="G1966" i="5"/>
  <c r="G1968" i="5"/>
  <c r="G1969" i="5"/>
  <c r="G1970" i="5"/>
  <c r="G1972" i="5"/>
  <c r="G1973" i="5"/>
  <c r="G1974" i="5"/>
  <c r="G1976" i="5"/>
  <c r="G1977" i="5"/>
  <c r="G1978" i="5"/>
  <c r="G1980" i="5"/>
  <c r="G1981" i="5"/>
  <c r="G1982" i="5"/>
  <c r="G1984" i="5"/>
  <c r="G1985" i="5"/>
  <c r="G1986" i="5"/>
  <c r="G1988" i="5"/>
  <c r="G1989" i="5"/>
  <c r="G1990" i="5"/>
  <c r="G1992" i="5"/>
  <c r="G1993" i="5"/>
  <c r="G1994" i="5"/>
  <c r="G1996" i="5"/>
  <c r="G1997" i="5"/>
  <c r="G1998" i="5"/>
  <c r="G2001" i="5"/>
  <c r="G2002" i="5"/>
  <c r="G2004" i="5"/>
  <c r="G2006" i="5"/>
  <c r="G2008" i="5"/>
  <c r="G2009" i="5"/>
  <c r="G2010" i="5"/>
  <c r="G2012" i="5"/>
  <c r="G2013" i="5"/>
  <c r="G2014" i="5"/>
  <c r="G2016" i="5"/>
  <c r="G2017" i="5"/>
  <c r="G2018" i="5"/>
  <c r="G2020" i="5"/>
  <c r="G2021" i="5"/>
  <c r="G2022" i="5"/>
  <c r="G2024" i="5"/>
  <c r="G2025" i="5"/>
  <c r="G2026" i="5"/>
  <c r="G2028" i="5"/>
  <c r="G2029" i="5"/>
  <c r="G2030" i="5"/>
  <c r="G2032" i="5"/>
  <c r="G2033" i="5"/>
  <c r="G2034" i="5"/>
  <c r="G2036" i="5"/>
  <c r="G2037" i="5"/>
  <c r="G2038" i="5"/>
  <c r="G2040" i="5"/>
  <c r="G2041" i="5"/>
  <c r="G2044" i="5"/>
  <c r="G2045" i="5"/>
  <c r="G2046" i="5"/>
  <c r="G2048" i="5"/>
  <c r="G2049" i="5"/>
  <c r="G2050" i="5"/>
  <c r="G2052" i="5"/>
  <c r="G2054" i="5"/>
  <c r="G2056" i="5"/>
  <c r="G2057" i="5"/>
  <c r="G2058" i="5"/>
  <c r="G2060" i="5"/>
  <c r="G2061" i="5"/>
  <c r="G2062" i="5"/>
  <c r="G2064" i="5"/>
  <c r="G2065" i="5"/>
  <c r="G2066" i="5"/>
  <c r="G2068" i="5"/>
  <c r="G2069" i="5"/>
  <c r="G2070" i="5"/>
  <c r="G2072" i="5"/>
  <c r="G2073" i="5"/>
  <c r="G2074" i="5"/>
  <c r="G2076" i="5"/>
  <c r="G2077" i="5"/>
  <c r="G2078" i="5"/>
  <c r="G2081" i="5"/>
  <c r="G2082" i="5"/>
  <c r="G2084" i="5"/>
  <c r="G2085" i="5"/>
  <c r="G2086" i="5"/>
  <c r="G2088" i="5"/>
  <c r="G2089" i="5"/>
  <c r="G2092" i="5"/>
  <c r="G2093" i="5"/>
  <c r="G2094" i="5"/>
  <c r="G2096" i="5"/>
  <c r="G2097" i="5"/>
  <c r="G2098" i="5"/>
  <c r="G2100" i="5"/>
  <c r="G2101" i="5"/>
  <c r="G2102" i="5"/>
  <c r="G2104" i="5"/>
  <c r="G2105" i="5"/>
  <c r="G2106" i="5"/>
  <c r="G2108" i="5"/>
  <c r="G2109" i="5"/>
  <c r="G2110" i="5"/>
  <c r="G2112" i="5"/>
  <c r="G2113" i="5"/>
  <c r="G2114" i="5"/>
  <c r="G2116" i="5"/>
  <c r="G2117" i="5"/>
  <c r="G2118" i="5"/>
  <c r="G2120" i="5"/>
  <c r="G2121" i="5"/>
  <c r="G2122" i="5"/>
  <c r="G2124" i="5"/>
  <c r="G2125" i="5"/>
  <c r="G2126" i="5"/>
  <c r="G2129" i="5"/>
  <c r="G2130" i="5"/>
  <c r="G2132" i="5"/>
  <c r="G2134" i="5"/>
  <c r="G2136" i="5"/>
  <c r="G2137" i="5"/>
  <c r="G2138" i="5"/>
  <c r="G2140" i="5"/>
  <c r="G2141" i="5"/>
  <c r="G2142" i="5"/>
  <c r="G2144" i="5"/>
  <c r="G2145" i="5"/>
  <c r="G2146" i="5"/>
  <c r="G2148" i="5"/>
  <c r="G2149" i="5"/>
  <c r="G2150" i="5"/>
  <c r="G2152" i="5"/>
  <c r="G2153" i="5"/>
  <c r="G2154" i="5"/>
  <c r="G2156" i="5"/>
  <c r="G2157" i="5"/>
  <c r="G2158" i="5"/>
  <c r="G2160" i="5"/>
  <c r="G2161" i="5"/>
  <c r="G2162" i="5"/>
  <c r="G2164" i="5"/>
  <c r="G2165" i="5"/>
  <c r="G2166" i="5"/>
  <c r="G2168" i="5"/>
  <c r="G2169" i="5"/>
  <c r="G2172" i="5"/>
  <c r="G2173" i="5"/>
  <c r="G2174" i="5"/>
  <c r="G2176" i="5"/>
  <c r="G2177" i="5"/>
  <c r="G2178" i="5"/>
  <c r="G2180" i="5"/>
  <c r="G2182" i="5"/>
  <c r="G2184" i="5"/>
  <c r="G2185" i="5"/>
  <c r="G2186" i="5"/>
  <c r="G2188" i="5"/>
  <c r="G2189" i="5"/>
  <c r="G2190" i="5"/>
  <c r="G2192" i="5"/>
  <c r="G2193" i="5"/>
  <c r="G2194" i="5"/>
  <c r="G2196" i="5"/>
  <c r="G2197" i="5"/>
  <c r="G2198" i="5"/>
  <c r="G2200" i="5"/>
  <c r="G2201" i="5"/>
  <c r="G2202" i="5"/>
  <c r="G2204" i="5"/>
  <c r="G2205" i="5"/>
  <c r="G2206" i="5"/>
  <c r="G2209" i="5"/>
  <c r="G2210" i="5"/>
  <c r="G2212" i="5"/>
  <c r="G2213" i="5"/>
  <c r="G2214" i="5"/>
  <c r="G2216" i="5"/>
  <c r="G2217" i="5"/>
  <c r="G2220" i="5"/>
  <c r="G2221" i="5"/>
  <c r="G2222" i="5"/>
  <c r="G2224" i="5"/>
  <c r="G2225" i="5"/>
  <c r="G2226" i="5"/>
  <c r="G2228" i="5"/>
  <c r="G2229" i="5"/>
  <c r="G2230" i="5"/>
  <c r="G2232" i="5"/>
  <c r="G2233" i="5"/>
  <c r="G2234" i="5"/>
  <c r="G2236" i="5"/>
  <c r="G2237" i="5"/>
  <c r="G2238" i="5"/>
  <c r="G2240" i="5"/>
  <c r="G2241" i="5"/>
  <c r="G2242" i="5"/>
  <c r="G2244" i="5"/>
  <c r="G2245" i="5"/>
  <c r="G2246" i="5"/>
  <c r="G2248" i="5"/>
  <c r="G2249" i="5"/>
  <c r="G2250" i="5"/>
  <c r="G2252" i="5"/>
  <c r="G2253" i="5"/>
  <c r="G2254" i="5"/>
  <c r="G2257" i="5"/>
  <c r="G2258" i="5"/>
  <c r="G2260" i="5"/>
  <c r="G2262" i="5"/>
  <c r="G2264" i="5"/>
  <c r="G2265" i="5"/>
  <c r="G2266" i="5"/>
  <c r="G2268" i="5"/>
  <c r="G2269" i="5"/>
  <c r="G2270" i="5"/>
  <c r="G2272" i="5"/>
  <c r="G2273" i="5"/>
  <c r="G2274" i="5"/>
  <c r="G2276" i="5"/>
  <c r="G2277" i="5"/>
  <c r="G2278" i="5"/>
  <c r="G2280" i="5"/>
  <c r="G2281" i="5"/>
  <c r="G2282" i="5"/>
  <c r="G2284" i="5"/>
  <c r="G2285" i="5"/>
  <c r="G2286" i="5"/>
  <c r="G2288" i="5"/>
  <c r="G2289" i="5"/>
  <c r="G2290" i="5"/>
  <c r="G2292" i="5"/>
  <c r="G2293" i="5"/>
  <c r="G2294" i="5"/>
  <c r="G2296" i="5"/>
  <c r="G2297" i="5"/>
  <c r="G2300" i="5"/>
  <c r="G2301" i="5"/>
  <c r="G2302" i="5"/>
  <c r="G2304" i="5"/>
  <c r="G2305" i="5"/>
  <c r="G2306" i="5"/>
  <c r="G2308" i="5"/>
  <c r="G2309" i="5"/>
  <c r="G2310" i="5"/>
  <c r="G2312" i="5"/>
  <c r="G2313" i="5"/>
  <c r="G2314" i="5"/>
  <c r="G2316" i="5"/>
  <c r="G2317" i="5"/>
  <c r="G2318" i="5"/>
  <c r="G2320" i="5"/>
  <c r="G2321" i="5"/>
  <c r="G2322" i="5"/>
  <c r="G2325" i="5"/>
  <c r="G2326" i="5"/>
  <c r="G2328" i="5"/>
  <c r="G2329" i="5"/>
  <c r="G2330" i="5"/>
  <c r="G2332" i="5"/>
  <c r="G2333" i="5"/>
  <c r="G2334" i="5"/>
  <c r="G2336" i="5"/>
  <c r="G2337" i="5"/>
  <c r="G2338" i="5"/>
  <c r="G2341" i="5"/>
  <c r="G2342" i="5"/>
  <c r="G2344" i="5"/>
  <c r="G2345" i="5"/>
  <c r="G2348" i="5"/>
  <c r="G2349" i="5"/>
  <c r="G2350" i="5"/>
  <c r="G2352" i="5"/>
  <c r="G2353" i="5"/>
  <c r="G2354" i="5"/>
  <c r="G2357" i="5"/>
  <c r="G2358" i="5"/>
  <c r="G2360" i="5"/>
  <c r="G2361" i="5"/>
  <c r="G2364" i="5"/>
  <c r="G2365" i="5"/>
  <c r="G2366" i="5"/>
  <c r="G2368" i="5"/>
  <c r="G2369" i="5"/>
  <c r="G2370" i="5"/>
  <c r="G2374" i="5"/>
  <c r="G2376" i="5"/>
  <c r="G2377" i="5"/>
  <c r="G2378" i="5"/>
  <c r="G2380" i="5"/>
  <c r="G2381" i="5"/>
  <c r="G2384" i="5"/>
  <c r="G2385" i="5"/>
  <c r="G2386" i="5"/>
  <c r="G2390" i="5"/>
  <c r="G2392" i="5"/>
  <c r="G2394" i="5"/>
  <c r="G2396" i="5"/>
  <c r="G2397" i="5"/>
  <c r="G2398" i="5"/>
  <c r="G2401" i="5"/>
  <c r="G2402" i="5"/>
  <c r="G2405" i="5"/>
  <c r="G2406" i="5"/>
  <c r="G2408" i="5"/>
  <c r="G2410" i="5"/>
  <c r="G2413" i="5"/>
  <c r="G2414" i="5"/>
  <c r="G2416" i="5"/>
  <c r="G2417" i="5"/>
  <c r="G2418" i="5"/>
  <c r="G2422" i="5"/>
  <c r="G2424" i="5"/>
  <c r="G2425" i="5"/>
  <c r="G2426" i="5"/>
  <c r="G2429" i="5"/>
  <c r="G2430" i="5"/>
  <c r="G2432" i="5"/>
  <c r="G2433" i="5"/>
  <c r="G2434" i="5"/>
  <c r="G2437" i="5"/>
  <c r="G2440" i="5"/>
  <c r="G2441" i="5"/>
  <c r="G2442" i="5"/>
  <c r="G2445" i="5"/>
  <c r="G2446" i="5"/>
  <c r="G2448" i="5"/>
  <c r="G2450" i="5"/>
  <c r="G2453" i="5"/>
  <c r="G2456" i="5"/>
  <c r="G2457" i="5"/>
  <c r="G2458" i="5"/>
  <c r="G2461" i="5"/>
  <c r="G2462" i="5"/>
  <c r="G2464" i="5"/>
  <c r="G2466" i="5"/>
  <c r="G2469" i="5"/>
  <c r="G2472" i="5"/>
  <c r="G2473" i="5"/>
  <c r="G2474" i="5"/>
  <c r="G2477" i="5"/>
  <c r="G2478" i="5"/>
  <c r="G2480" i="5"/>
  <c r="G2482" i="5"/>
  <c r="G2485" i="5"/>
  <c r="G2488" i="5"/>
  <c r="G2489" i="5"/>
  <c r="G2490" i="5"/>
  <c r="G2493" i="5"/>
  <c r="G2494" i="5"/>
  <c r="G2496" i="5"/>
  <c r="G2498" i="5"/>
  <c r="G2501"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c r="B58" i="6"/>
  <c r="G58" i="6" s="1"/>
  <c r="B57" i="6"/>
  <c r="G57" i="6" s="1"/>
  <c r="B56" i="6"/>
  <c r="G56" i="6" s="1"/>
  <c r="B55" i="6"/>
  <c r="G55" i="6"/>
  <c r="B54" i="6"/>
  <c r="G54" i="6" s="1"/>
  <c r="B17" i="6"/>
  <c r="B16" i="6"/>
  <c r="B15" i="6"/>
  <c r="F20" i="6" s="1"/>
  <c r="B14" i="6"/>
  <c r="G14" i="6" s="1"/>
  <c r="H14" i="6" s="1"/>
  <c r="D14" i="6" s="1"/>
  <c r="H13" i="6"/>
  <c r="B12" i="6"/>
  <c r="G12" i="6" s="1"/>
  <c r="H12" i="6" s="1"/>
  <c r="D12" i="6" s="1"/>
  <c r="B11" i="6"/>
  <c r="G11" i="6" s="1"/>
  <c r="H11" i="6" s="1"/>
  <c r="D11" i="6" s="1"/>
  <c r="G10" i="6"/>
  <c r="H10" i="6" s="1"/>
  <c r="D10" i="6" s="1"/>
  <c r="B8" i="6"/>
  <c r="G8" i="6" s="1"/>
  <c r="H8" i="6" s="1"/>
  <c r="D8" i="6" s="1"/>
  <c r="B7" i="6"/>
  <c r="G7" i="6" s="1"/>
  <c r="H7" i="6" s="1"/>
  <c r="D7" i="6" s="1"/>
  <c r="B6" i="6"/>
  <c r="G6" i="6" s="1"/>
  <c r="B5" i="6"/>
  <c r="G5" i="6" s="1"/>
  <c r="H5" i="6" s="1"/>
  <c r="D5" i="6" s="1"/>
  <c r="B4" i="6"/>
  <c r="G4" i="6" s="1"/>
  <c r="H4" i="6" s="1"/>
  <c r="I2503" i="5"/>
  <c r="I2499" i="5"/>
  <c r="H2495" i="5"/>
  <c r="F2494" i="5"/>
  <c r="S2492" i="5"/>
  <c r="S2488" i="5"/>
  <c r="S2484" i="5"/>
  <c r="S2482" i="5"/>
  <c r="S2481" i="5"/>
  <c r="S2480" i="5"/>
  <c r="I2475" i="5"/>
  <c r="S2475" i="5"/>
  <c r="R2474" i="5"/>
  <c r="J2473" i="5"/>
  <c r="S2473" i="5"/>
  <c r="R2472" i="5"/>
  <c r="S2469" i="5"/>
  <c r="S2467" i="5"/>
  <c r="R2466" i="5"/>
  <c r="S2465" i="5"/>
  <c r="S2461" i="5"/>
  <c r="S2459" i="5"/>
  <c r="S2457" i="5"/>
  <c r="S2454" i="5"/>
  <c r="F2450" i="5"/>
  <c r="S2449" i="5"/>
  <c r="I2447" i="5"/>
  <c r="S2445" i="5"/>
  <c r="R2442"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S2385" i="5"/>
  <c r="F2380" i="5"/>
  <c r="S2380" i="5"/>
  <c r="S2378" i="5"/>
  <c r="S2377" i="5"/>
  <c r="S2376" i="5"/>
  <c r="S2373"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S2215" i="5"/>
  <c r="S2213" i="5"/>
  <c r="S2211" i="5"/>
  <c r="S2207" i="5"/>
  <c r="S2205" i="5"/>
  <c r="F2203" i="5"/>
  <c r="S2203" i="5"/>
  <c r="S2199" i="5"/>
  <c r="S2198" i="5"/>
  <c r="S2197"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F1999" i="5"/>
  <c r="S1994" i="5"/>
  <c r="J1993" i="5"/>
  <c r="I1992" i="5"/>
  <c r="F1991" i="5"/>
  <c r="H1989" i="5"/>
  <c r="S1986" i="5"/>
  <c r="R1985" i="5"/>
  <c r="S1982" i="5"/>
  <c r="S1979" i="5"/>
  <c r="S1974" i="5"/>
  <c r="H1972" i="5"/>
  <c r="S1967" i="5"/>
  <c r="J1965" i="5"/>
  <c r="S1963" i="5"/>
  <c r="S1962" i="5"/>
  <c r="R1961" i="5"/>
  <c r="S1954" i="5"/>
  <c r="I1953" i="5"/>
  <c r="S1939" i="5"/>
  <c r="J1933"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AB6" i="5"/>
  <c r="B90" i="4"/>
  <c r="H67" i="4"/>
  <c r="P47" i="4"/>
  <c r="B47" i="4" s="1"/>
  <c r="A32" i="6" s="1"/>
  <c r="P46" i="4"/>
  <c r="P45" i="4"/>
  <c r="P44" i="4"/>
  <c r="P43" i="4"/>
  <c r="Q43" i="4" s="1"/>
  <c r="P41" i="4"/>
  <c r="P40" i="4"/>
  <c r="P39" i="4"/>
  <c r="P38" i="4"/>
  <c r="P37" i="4"/>
  <c r="Q37" i="4" s="1"/>
  <c r="P35" i="4"/>
  <c r="P34" i="4"/>
  <c r="P33" i="4"/>
  <c r="P32" i="4"/>
  <c r="P31" i="4"/>
  <c r="Q31" i="4" s="1"/>
  <c r="P29" i="4"/>
  <c r="P28" i="4"/>
  <c r="P27" i="4"/>
  <c r="B27" i="4" s="1"/>
  <c r="A15" i="6" s="1"/>
  <c r="P26" i="4"/>
  <c r="A5" i="4"/>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1"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X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X235" i="5"/>
  <c r="R265" i="5"/>
  <c r="F556" i="5"/>
  <c r="AB626" i="5"/>
  <c r="AB659" i="5"/>
  <c r="AB669" i="5"/>
  <c r="S682" i="5"/>
  <c r="S833" i="5"/>
  <c r="S944" i="5"/>
  <c r="AB960" i="5"/>
  <c r="AB1098" i="5"/>
  <c r="S1104" i="5"/>
  <c r="S1110" i="5"/>
  <c r="J1140" i="5"/>
  <c r="I1245" i="5"/>
  <c r="AB1527" i="5"/>
  <c r="S1842" i="5"/>
  <c r="R1920" i="5"/>
  <c r="I1920" i="5"/>
  <c r="I2221" i="5"/>
  <c r="J2221"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S2463" i="5"/>
  <c r="H25" i="5"/>
  <c r="F25" i="5"/>
  <c r="R97" i="5"/>
  <c r="H79" i="5"/>
  <c r="F79" i="5"/>
  <c r="I79" i="5"/>
  <c r="H47" i="5"/>
  <c r="F47"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H452" i="5"/>
  <c r="F452" i="5"/>
  <c r="S1497" i="5"/>
  <c r="I59" i="5"/>
  <c r="I126" i="5"/>
  <c r="H126" i="5"/>
  <c r="H147" i="5"/>
  <c r="I147" i="5"/>
  <c r="F147" i="5"/>
  <c r="R237" i="5"/>
  <c r="F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R2373" i="5"/>
  <c r="J2373" i="5"/>
  <c r="I2373" i="5"/>
  <c r="AB1831" i="5"/>
  <c r="S1834" i="5"/>
  <c r="AB1864" i="5"/>
  <c r="R1890" i="5"/>
  <c r="S2018" i="5"/>
  <c r="S2031" i="5"/>
  <c r="S2035" i="5"/>
  <c r="I2245" i="5"/>
  <c r="R2245" i="5"/>
  <c r="J2245" i="5"/>
  <c r="H2245" i="5"/>
  <c r="F2245" i="5"/>
  <c r="I2273" i="5"/>
  <c r="H2273"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I2390" i="5"/>
  <c r="I2405" i="5"/>
  <c r="AB2440" i="5"/>
  <c r="S2466" i="5"/>
  <c r="AB2476" i="5"/>
  <c r="R61" i="5"/>
  <c r="I61" i="5"/>
  <c r="R73" i="5"/>
  <c r="X73" i="5"/>
  <c r="I73" i="5"/>
  <c r="F109" i="5"/>
  <c r="R109" i="5"/>
  <c r="R133" i="5"/>
  <c r="F133" i="5"/>
  <c r="F169" i="5"/>
  <c r="R169" i="5"/>
  <c r="H195" i="5"/>
  <c r="F195" i="5"/>
  <c r="R195" i="5"/>
  <c r="I195" i="5"/>
  <c r="J195" i="5"/>
  <c r="H67" i="5"/>
  <c r="R67" i="5"/>
  <c r="J67" i="5"/>
  <c r="I67" i="5"/>
  <c r="F67" i="5"/>
  <c r="H19" i="5"/>
  <c r="R19" i="5"/>
  <c r="J19" i="5"/>
  <c r="H35" i="5"/>
  <c r="R35" i="5"/>
  <c r="J35" i="5"/>
  <c r="I35" i="5"/>
  <c r="F35" i="5"/>
  <c r="H139" i="5"/>
  <c r="R139" i="5"/>
  <c r="J139" i="5"/>
  <c r="I139" i="5"/>
  <c r="F139" i="5"/>
  <c r="F193" i="5"/>
  <c r="H227" i="5"/>
  <c r="R227" i="5"/>
  <c r="F227" i="5"/>
  <c r="J227" i="5"/>
  <c r="I227" i="5"/>
  <c r="R41" i="5"/>
  <c r="I41"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27" i="5"/>
  <c r="R27" i="5"/>
  <c r="J27" i="5"/>
  <c r="H83" i="5"/>
  <c r="R83" i="5"/>
  <c r="J83" i="5"/>
  <c r="I83" i="5"/>
  <c r="F83" i="5"/>
  <c r="H51" i="5"/>
  <c r="R51" i="5"/>
  <c r="J51" i="5"/>
  <c r="I51" i="5"/>
  <c r="F51" i="5"/>
  <c r="R77" i="5"/>
  <c r="I77" i="5"/>
  <c r="R89" i="5"/>
  <c r="I89" i="5"/>
  <c r="F129" i="5"/>
  <c r="H199" i="5"/>
  <c r="R199" i="5"/>
  <c r="J199" i="5"/>
  <c r="I199" i="5"/>
  <c r="F199" i="5"/>
  <c r="H131" i="5"/>
  <c r="F131" i="5"/>
  <c r="I131" i="5"/>
  <c r="R131" i="5"/>
  <c r="J131" i="5"/>
  <c r="H21" i="5"/>
  <c r="J21" i="5"/>
  <c r="R57" i="5"/>
  <c r="I57" i="5"/>
  <c r="F105" i="5"/>
  <c r="R105" i="5"/>
  <c r="H119" i="5"/>
  <c r="F119" i="5"/>
  <c r="I119" i="5"/>
  <c r="R119" i="5"/>
  <c r="J119" i="5"/>
  <c r="R197" i="5"/>
  <c r="F197" i="5"/>
  <c r="H223" i="5"/>
  <c r="R223" i="5"/>
  <c r="J223" i="5"/>
  <c r="F223" i="5"/>
  <c r="I223" i="5"/>
  <c r="R229" i="5"/>
  <c r="F229" i="5"/>
  <c r="R337" i="5"/>
  <c r="J337" i="5"/>
  <c r="H337" i="5"/>
  <c r="F337" i="5"/>
  <c r="X337" i="5"/>
  <c r="H31" i="5"/>
  <c r="J31" i="5"/>
  <c r="I31" i="5"/>
  <c r="F31" i="5"/>
  <c r="F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X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X55" i="5"/>
  <c r="I62" i="5"/>
  <c r="J63" i="5"/>
  <c r="I78" i="5"/>
  <c r="J79" i="5"/>
  <c r="I94" i="5"/>
  <c r="J95" i="5"/>
  <c r="AB118" i="5"/>
  <c r="AB130" i="5"/>
  <c r="H142" i="5"/>
  <c r="J147" i="5"/>
  <c r="H158" i="5"/>
  <c r="AB182" i="5"/>
  <c r="AB194" i="5"/>
  <c r="H235" i="5"/>
  <c r="R235" i="5"/>
  <c r="X263"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X381" i="5"/>
  <c r="I408" i="5"/>
  <c r="H408" i="5"/>
  <c r="F408" i="5"/>
  <c r="I425" i="5"/>
  <c r="J425" i="5"/>
  <c r="H425" i="5"/>
  <c r="F425" i="5"/>
  <c r="R58" i="5"/>
  <c r="J25" i="5"/>
  <c r="AB26" i="5"/>
  <c r="I46" i="5"/>
  <c r="AB22" i="5"/>
  <c r="F23" i="5"/>
  <c r="I24" i="5"/>
  <c r="R25" i="5"/>
  <c r="H34" i="5"/>
  <c r="F39" i="5"/>
  <c r="I45" i="5"/>
  <c r="R47" i="5"/>
  <c r="H50" i="5"/>
  <c r="F55" i="5"/>
  <c r="R63" i="5"/>
  <c r="H66" i="5"/>
  <c r="R79" i="5"/>
  <c r="H82" i="5"/>
  <c r="R9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34" i="5"/>
  <c r="I50" i="5"/>
  <c r="I66"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J23" i="5"/>
  <c r="AB32" i="5"/>
  <c r="J39"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X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X1023"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X1147" i="5"/>
  <c r="AB452"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X2273" i="5"/>
  <c r="F2282" i="5"/>
  <c r="AB2313" i="5"/>
  <c r="AB2316" i="5"/>
  <c r="H2333" i="5"/>
  <c r="S2345" i="5"/>
  <c r="H2367" i="5"/>
  <c r="I2375" i="5"/>
  <c r="S2381" i="5"/>
  <c r="S2424" i="5"/>
  <c r="AB2442" i="5"/>
  <c r="S2442" i="5"/>
  <c r="AB2452" i="5"/>
  <c r="AB2461" i="5"/>
  <c r="AB2492" i="5"/>
  <c r="R2494" i="5"/>
  <c r="I2364" i="5"/>
  <c r="I2365" i="5"/>
  <c r="I2380" i="5"/>
  <c r="I2382" i="5"/>
  <c r="H2481" i="5"/>
  <c r="AB2484" i="5"/>
  <c r="AB2489" i="5"/>
  <c r="AB2296" i="5"/>
  <c r="R2330" i="5"/>
  <c r="R2334" i="5"/>
  <c r="AB2342" i="5"/>
  <c r="S2349" i="5"/>
  <c r="H2350" i="5"/>
  <c r="AB2360" i="5"/>
  <c r="J2364" i="5"/>
  <c r="J2365" i="5"/>
  <c r="AB2368" i="5"/>
  <c r="AB2376" i="5"/>
  <c r="J2380" i="5"/>
  <c r="J2382" i="5"/>
  <c r="AB2385" i="5"/>
  <c r="J2390" i="5"/>
  <c r="AB2397" i="5"/>
  <c r="S2400" i="5"/>
  <c r="R2409" i="5"/>
  <c r="AB2426" i="5"/>
  <c r="AB2445" i="5"/>
  <c r="J2450" i="5"/>
  <c r="AB2454" i="5"/>
  <c r="J2466" i="5"/>
  <c r="AB2469" i="5"/>
  <c r="I2481" i="5"/>
  <c r="AB2483" i="5"/>
  <c r="AB2330" i="5"/>
  <c r="AB2334" i="5"/>
  <c r="F2338" i="5"/>
  <c r="AB2339" i="5"/>
  <c r="F2342" i="5"/>
  <c r="F2345" i="5"/>
  <c r="I2350" i="5"/>
  <c r="AB2357" i="5"/>
  <c r="R2364"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H2503" i="5"/>
  <c r="AB2386" i="5"/>
  <c r="I2433" i="5"/>
  <c r="H2469" i="5"/>
  <c r="S2472" i="5"/>
  <c r="AB2488" i="5"/>
  <c r="J2338" i="5"/>
  <c r="J2342" i="5"/>
  <c r="AB2350" i="5"/>
  <c r="AB2354" i="5"/>
  <c r="AB2387" i="5"/>
  <c r="AB2396" i="5"/>
  <c r="S2403" i="5"/>
  <c r="AB2414" i="5"/>
  <c r="AB2425" i="5"/>
  <c r="J2433" i="5"/>
  <c r="AB2436" i="5"/>
  <c r="S2456" i="5"/>
  <c r="AB2457" i="5"/>
  <c r="S2458" i="5"/>
  <c r="I2469" i="5"/>
  <c r="S2471" i="5"/>
  <c r="AB2472" i="5"/>
  <c r="AB2504" i="5"/>
  <c r="AB23"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X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H28" i="5"/>
  <c r="AB109" i="5"/>
  <c r="J121" i="5"/>
  <c r="I121" i="5"/>
  <c r="H121" i="5"/>
  <c r="AB141" i="5"/>
  <c r="H146" i="5"/>
  <c r="F150" i="5"/>
  <c r="R150" i="5"/>
  <c r="J150" i="5"/>
  <c r="AB19" i="5"/>
  <c r="AB27" i="5"/>
  <c r="H18" i="5"/>
  <c r="F21"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X141"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X298" i="5"/>
  <c r="R298" i="5"/>
  <c r="J298" i="5"/>
  <c r="I298" i="5"/>
  <c r="R327" i="5"/>
  <c r="H327" i="5"/>
  <c r="I327" i="5"/>
  <c r="F327" i="5"/>
  <c r="J327" i="5"/>
  <c r="J352" i="5"/>
  <c r="R352" i="5"/>
  <c r="I352" i="5"/>
  <c r="H352" i="5"/>
  <c r="F352" i="5"/>
  <c r="AB361" i="5"/>
  <c r="I470" i="5"/>
  <c r="H470" i="5"/>
  <c r="F470" i="5"/>
  <c r="R470" i="5"/>
  <c r="J470" i="5"/>
  <c r="I494" i="5"/>
  <c r="H494" i="5"/>
  <c r="R494" i="5"/>
  <c r="J494" i="5"/>
  <c r="F494"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R18" i="5"/>
  <c r="F19" i="5"/>
  <c r="I21" i="5"/>
  <c r="R23" i="5"/>
  <c r="H24" i="5"/>
  <c r="R26" i="5"/>
  <c r="F27" i="5"/>
  <c r="I29" i="5"/>
  <c r="R31" i="5"/>
  <c r="H32" i="5"/>
  <c r="X72"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X343"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X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H815" i="5"/>
  <c r="I850" i="5"/>
  <c r="H850" i="5"/>
  <c r="R850" i="5"/>
  <c r="J850" i="5"/>
  <c r="F850" i="5"/>
  <c r="I548" i="5"/>
  <c r="I552" i="5"/>
  <c r="I560" i="5"/>
  <c r="I564" i="5"/>
  <c r="I568" i="5"/>
  <c r="I572" i="5"/>
  <c r="I584" i="5"/>
  <c r="I600" i="5"/>
  <c r="I604" i="5"/>
  <c r="I612" i="5"/>
  <c r="X618" i="5"/>
  <c r="I620" i="5"/>
  <c r="I624" i="5"/>
  <c r="I628" i="5"/>
  <c r="I636" i="5"/>
  <c r="X638"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X795" i="5"/>
  <c r="H598" i="5"/>
  <c r="S604" i="5"/>
  <c r="H606"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X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X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X961" i="5"/>
  <c r="J961" i="5"/>
  <c r="F961" i="5"/>
  <c r="R961" i="5"/>
  <c r="AB1029" i="5"/>
  <c r="S1029" i="5"/>
  <c r="I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X922" i="5"/>
  <c r="AB928" i="5"/>
  <c r="I949" i="5"/>
  <c r="R949" i="5"/>
  <c r="J949" i="5"/>
  <c r="H949" i="5"/>
  <c r="F949" i="5"/>
  <c r="I965" i="5"/>
  <c r="H965" i="5"/>
  <c r="F965" i="5"/>
  <c r="R965" i="5"/>
  <c r="J965" i="5"/>
  <c r="AB969" i="5"/>
  <c r="S969" i="5"/>
  <c r="AB1061" i="5"/>
  <c r="S1061" i="5"/>
  <c r="AB810" i="5"/>
  <c r="H810" i="5"/>
  <c r="AB816" i="5"/>
  <c r="I819" i="5"/>
  <c r="F825" i="5"/>
  <c r="X825" i="5"/>
  <c r="R825" i="5"/>
  <c r="I825" i="5"/>
  <c r="I838" i="5"/>
  <c r="H838" i="5"/>
  <c r="R838" i="5"/>
  <c r="I846" i="5"/>
  <c r="H846" i="5"/>
  <c r="R846" i="5"/>
  <c r="F857" i="5"/>
  <c r="I873" i="5"/>
  <c r="R873" i="5"/>
  <c r="H873" i="5"/>
  <c r="J877" i="5"/>
  <c r="I893" i="5"/>
  <c r="X893" i="5"/>
  <c r="H893" i="5"/>
  <c r="F893" i="5"/>
  <c r="R893" i="5"/>
  <c r="J905" i="5"/>
  <c r="R908" i="5"/>
  <c r="J908" i="5"/>
  <c r="I908" i="5"/>
  <c r="H908" i="5"/>
  <c r="F908" i="5"/>
  <c r="X920" i="5"/>
  <c r="R920" i="5"/>
  <c r="H920" i="5"/>
  <c r="F920" i="5"/>
  <c r="I920" i="5"/>
  <c r="F922" i="5"/>
  <c r="R936" i="5"/>
  <c r="H936" i="5"/>
  <c r="J936" i="5"/>
  <c r="I936" i="5"/>
  <c r="F936" i="5"/>
  <c r="R963" i="5"/>
  <c r="I963" i="5"/>
  <c r="J963" i="5"/>
  <c r="H963" i="5"/>
  <c r="F963" i="5"/>
  <c r="J1101" i="5"/>
  <c r="I1101" i="5"/>
  <c r="H1101" i="5"/>
  <c r="X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X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X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X1106" i="5"/>
  <c r="J1156" i="5"/>
  <c r="I1156" i="5"/>
  <c r="H1156" i="5"/>
  <c r="F1156" i="5"/>
  <c r="X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X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X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X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X1232"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X1098"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X1257" i="5"/>
  <c r="R1257" i="5"/>
  <c r="R1261" i="5"/>
  <c r="R1265" i="5"/>
  <c r="R1269" i="5"/>
  <c r="R1273" i="5"/>
  <c r="R1277" i="5"/>
  <c r="R1281" i="5"/>
  <c r="R1289" i="5"/>
  <c r="R1293" i="5"/>
  <c r="R1301" i="5"/>
  <c r="R1305" i="5"/>
  <c r="R1309" i="5"/>
  <c r="X1321"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X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X1365"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X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X1522"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X1648"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X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X1435"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X1632" i="5"/>
  <c r="R1632" i="5"/>
  <c r="J1632" i="5"/>
  <c r="I1632" i="5"/>
  <c r="H1632" i="5"/>
  <c r="AB1643" i="5"/>
  <c r="AB1658" i="5"/>
  <c r="S1658" i="5"/>
  <c r="X1664"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X1573" i="5"/>
  <c r="R1573" i="5"/>
  <c r="J1573" i="5"/>
  <c r="R1577" i="5"/>
  <c r="R1581" i="5"/>
  <c r="J1581" i="5"/>
  <c r="R1585" i="5"/>
  <c r="J1585" i="5"/>
  <c r="R1589" i="5"/>
  <c r="J1589" i="5"/>
  <c r="R1597" i="5"/>
  <c r="J1597" i="5"/>
  <c r="R1601" i="5"/>
  <c r="J1601" i="5"/>
  <c r="R1605" i="5"/>
  <c r="J1605" i="5"/>
  <c r="R1613" i="5"/>
  <c r="J1613" i="5"/>
  <c r="X1617"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AB1742" i="5"/>
  <c r="AB1748" i="5"/>
  <c r="R1753" i="5"/>
  <c r="I1753"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X1995"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X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X2097"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X1920"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X2101"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X1889"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X214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AB1874" i="5"/>
  <c r="R1878" i="5"/>
  <c r="AB1882" i="5"/>
  <c r="H1884" i="5"/>
  <c r="R1886" i="5"/>
  <c r="X1890"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X2153" i="5"/>
  <c r="R2153" i="5"/>
  <c r="J2153" i="5"/>
  <c r="I2153" i="5"/>
  <c r="H2153" i="5"/>
  <c r="F2153" i="5"/>
  <c r="I2193" i="5"/>
  <c r="R2193" i="5"/>
  <c r="J2193" i="5"/>
  <c r="H2193" i="5"/>
  <c r="F2193" i="5"/>
  <c r="X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X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X2322" i="5"/>
  <c r="R2322" i="5"/>
  <c r="F2322" i="5"/>
  <c r="J2322" i="5"/>
  <c r="I2322" i="5"/>
  <c r="H2322" i="5"/>
  <c r="R2349" i="5"/>
  <c r="J2349" i="5"/>
  <c r="I2349" i="5"/>
  <c r="H2349" i="5"/>
  <c r="F2349" i="5"/>
  <c r="F2194" i="5"/>
  <c r="R2194" i="5"/>
  <c r="F2199" i="5"/>
  <c r="F2202" i="5"/>
  <c r="R2202" i="5"/>
  <c r="F2207" i="5"/>
  <c r="F2210" i="5"/>
  <c r="R2210" i="5"/>
  <c r="X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I2308" i="5"/>
  <c r="F2308" i="5"/>
  <c r="R2313" i="5"/>
  <c r="I2313" i="5"/>
  <c r="AB2323" i="5"/>
  <c r="AB2366" i="5"/>
  <c r="S2366" i="5"/>
  <c r="S2271" i="5"/>
  <c r="S2273" i="5"/>
  <c r="S2284" i="5"/>
  <c r="X2306"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X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X2321" i="5"/>
  <c r="R2325" i="5"/>
  <c r="J2325" i="5"/>
  <c r="I2325" i="5"/>
  <c r="R2329" i="5"/>
  <c r="J2329" i="5"/>
  <c r="I2329" i="5"/>
  <c r="X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X2379"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AB2390" i="5"/>
  <c r="S2390" i="5"/>
  <c r="F2394" i="5"/>
  <c r="R2394" i="5"/>
  <c r="J2394" i="5"/>
  <c r="I2394" i="5"/>
  <c r="H2394" i="5"/>
  <c r="AB2416" i="5"/>
  <c r="AB2404"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J2498" i="5"/>
  <c r="I2498" i="5"/>
  <c r="H2498" i="5"/>
  <c r="R2498" i="5"/>
  <c r="F2498" i="5"/>
  <c r="S2357" i="5"/>
  <c r="AB2380" i="5"/>
  <c r="R2381" i="5"/>
  <c r="AB2400" i="5"/>
  <c r="AB2351" i="5"/>
  <c r="F2353" i="5"/>
  <c r="F2359" i="5"/>
  <c r="AB2365" i="5"/>
  <c r="F2367" i="5"/>
  <c r="AB2373" i="5"/>
  <c r="F2375" i="5"/>
  <c r="R2401" i="5"/>
  <c r="J2401" i="5"/>
  <c r="I2401" i="5"/>
  <c r="H2401" i="5"/>
  <c r="F2401" i="5"/>
  <c r="R2408" i="5"/>
  <c r="J2408" i="5"/>
  <c r="I2408" i="5"/>
  <c r="H2408" i="5"/>
  <c r="F2408" i="5"/>
  <c r="R2413" i="5"/>
  <c r="J2413" i="5"/>
  <c r="I2413" i="5"/>
  <c r="F2413" i="5"/>
  <c r="AB2423" i="5"/>
  <c r="S2423" i="5"/>
  <c r="J2449" i="5"/>
  <c r="I2449" i="5"/>
  <c r="H2449" i="5"/>
  <c r="F2449" i="5"/>
  <c r="R2449"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B42" i="6" s="1"/>
  <c r="G42" i="6" s="1"/>
  <c r="F2442" i="5"/>
  <c r="J2442" i="5"/>
  <c r="I2442" i="5"/>
  <c r="H2442" i="5"/>
  <c r="AB2460" i="5"/>
  <c r="F2497" i="5"/>
  <c r="R2497" i="5"/>
  <c r="J2497" i="5"/>
  <c r="I2497" i="5"/>
  <c r="H2497" i="5"/>
  <c r="S2501" i="5"/>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X2489" i="5"/>
  <c r="I2489" i="5"/>
  <c r="H2489" i="5"/>
  <c r="R2489" i="5"/>
  <c r="J2489" i="5"/>
  <c r="J2494" i="5"/>
  <c r="I2494" i="5"/>
  <c r="H2494" i="5"/>
  <c r="G17" i="6"/>
  <c r="H17" i="6" s="1"/>
  <c r="AB2443" i="5"/>
  <c r="S2443" i="5"/>
  <c r="S2450" i="5"/>
  <c r="S2452" i="5"/>
  <c r="J2461" i="5"/>
  <c r="J2469" i="5"/>
  <c r="S2495" i="5"/>
  <c r="S2499" i="5"/>
  <c r="S2503" i="5"/>
  <c r="G15" i="6"/>
  <c r="H15" i="6" s="1"/>
  <c r="D1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51" i="6" s="1"/>
  <c r="G51" i="6" s="1"/>
  <c r="G16" i="6"/>
  <c r="H16" i="6"/>
  <c r="A3" i="2"/>
  <c r="A20" i="2"/>
  <c r="A43" i="2"/>
  <c r="A12" i="2"/>
  <c r="B9" i="4"/>
  <c r="A5" i="6" s="1"/>
  <c r="H74" i="4"/>
  <c r="C12" i="3"/>
  <c r="A64" i="2"/>
  <c r="B2006" i="7"/>
  <c r="B4" i="4"/>
  <c r="D25" i="4"/>
  <c r="D37" i="4" s="1"/>
  <c r="C23" i="3"/>
  <c r="A2" i="2"/>
  <c r="A37" i="2"/>
  <c r="H4" i="5"/>
  <c r="J45" i="6"/>
  <c r="I19" i="6"/>
  <c r="I56" i="6"/>
  <c r="A49" i="2"/>
  <c r="B30" i="3"/>
  <c r="I74" i="4"/>
  <c r="A15" i="2"/>
  <c r="I31" i="6"/>
  <c r="L66" i="6"/>
  <c r="A7" i="2"/>
  <c r="B13" i="4"/>
  <c r="A33" i="2"/>
  <c r="B15" i="3"/>
  <c r="B46" i="4"/>
  <c r="A31" i="6" s="1"/>
  <c r="J29" i="6"/>
  <c r="I58" i="6"/>
  <c r="I22" i="6"/>
  <c r="L68" i="6"/>
  <c r="A1" i="2"/>
  <c r="A44" i="2"/>
  <c r="B20" i="3"/>
  <c r="D3" i="6"/>
  <c r="I11" i="6"/>
  <c r="J59" i="6"/>
  <c r="J10" i="6"/>
  <c r="I52" i="6"/>
  <c r="B44" i="4"/>
  <c r="A29" i="6" s="1"/>
  <c r="I17" i="6"/>
  <c r="J62" i="6"/>
  <c r="I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J2069" i="5"/>
  <c r="I2069" i="5"/>
  <c r="J1967" i="5"/>
  <c r="I987" i="5"/>
  <c r="H650" i="5"/>
  <c r="X290" i="5"/>
  <c r="R2044" i="5"/>
  <c r="R1967" i="5"/>
  <c r="F290" i="5"/>
  <c r="H987" i="5"/>
  <c r="H1959" i="5"/>
  <c r="R987" i="5"/>
  <c r="R2069" i="5"/>
  <c r="I1959" i="5"/>
  <c r="H2069" i="5"/>
  <c r="J1959" i="5"/>
  <c r="R1959" i="5"/>
  <c r="I678" i="5"/>
  <c r="H678" i="5"/>
  <c r="J987" i="5"/>
  <c r="S606" i="5"/>
  <c r="S610" i="5"/>
  <c r="S598" i="5"/>
  <c r="X165" i="5"/>
  <c r="X37" i="5"/>
  <c r="X483" i="5"/>
  <c r="X326" i="5"/>
  <c r="X546" i="5"/>
  <c r="X559" i="5"/>
  <c r="S532" i="5"/>
  <c r="S356" i="5"/>
  <c r="X154" i="5"/>
  <c r="X241" i="5"/>
  <c r="X198" i="5"/>
  <c r="S343" i="5"/>
  <c r="X246" i="5"/>
  <c r="X451" i="5"/>
  <c r="X142" i="5"/>
  <c r="X86" i="5"/>
  <c r="S315" i="5"/>
  <c r="X311" i="5"/>
  <c r="X317" i="5"/>
  <c r="X357" i="5"/>
  <c r="S357" i="5"/>
  <c r="S383" i="5"/>
  <c r="X242" i="5"/>
  <c r="X249" i="5"/>
  <c r="J1919"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X678" i="5"/>
  <c r="F1385" i="5"/>
  <c r="F982" i="5"/>
  <c r="J672" i="5"/>
  <c r="J1051" i="5"/>
  <c r="H2173" i="5"/>
  <c r="J1684" i="5"/>
  <c r="I1385" i="5"/>
  <c r="I1051" i="5"/>
  <c r="I1320" i="5"/>
  <c r="H982" i="5"/>
  <c r="I650" i="5"/>
  <c r="X1385" i="5"/>
  <c r="R1039" i="5"/>
  <c r="I1015" i="5"/>
  <c r="J1320" i="5"/>
  <c r="I982" i="5"/>
  <c r="J2173" i="5"/>
  <c r="R1320" i="5"/>
  <c r="J982" i="5"/>
  <c r="H2116" i="5"/>
  <c r="R1754" i="5"/>
  <c r="J1593" i="5"/>
  <c r="H1593" i="5"/>
  <c r="H1385" i="5"/>
  <c r="I672" i="5"/>
  <c r="J215" i="5"/>
  <c r="F2301" i="5"/>
  <c r="R1593" i="5"/>
  <c r="J1385" i="5"/>
  <c r="J189" i="5"/>
  <c r="R2301" i="5"/>
  <c r="R1051" i="5"/>
  <c r="R1015" i="5"/>
  <c r="I1039" i="5"/>
  <c r="F1320" i="5"/>
  <c r="R852" i="5"/>
  <c r="F1947" i="5"/>
  <c r="H1947" i="5"/>
  <c r="I1381" i="5"/>
  <c r="X872" i="5"/>
  <c r="J463" i="5"/>
  <c r="I1947" i="5"/>
  <c r="R1665"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717" i="5"/>
  <c r="J403" i="5"/>
  <c r="J1233" i="5"/>
  <c r="F717" i="5"/>
  <c r="R775" i="5"/>
  <c r="X799"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J1224" i="5"/>
  <c r="J696" i="5"/>
  <c r="I1325" i="5"/>
  <c r="F1681" i="5"/>
  <c r="F1313" i="5"/>
  <c r="F2293" i="5"/>
  <c r="F1609" i="5"/>
  <c r="H1680" i="5"/>
  <c r="I1681" i="5"/>
  <c r="I1313" i="5"/>
  <c r="H1681" i="5"/>
  <c r="H2293" i="5"/>
  <c r="F1936"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X2480" i="5"/>
  <c r="F1859" i="5"/>
  <c r="R1086" i="5"/>
  <c r="I836" i="5"/>
  <c r="H596" i="5"/>
  <c r="R415" i="5"/>
  <c r="J447" i="5"/>
  <c r="J395" i="5"/>
  <c r="F2480" i="5"/>
  <c r="J2164" i="5"/>
  <c r="R1653" i="5"/>
  <c r="J1653" i="5"/>
  <c r="F1508" i="5"/>
  <c r="F1222" i="5"/>
  <c r="H1297" i="5"/>
  <c r="F836" i="5"/>
  <c r="R836" i="5"/>
  <c r="R395" i="5"/>
  <c r="I496" i="5"/>
  <c r="F1233" i="5"/>
  <c r="X1900" i="5"/>
  <c r="J1725" i="5"/>
  <c r="H1716" i="5"/>
  <c r="F1403" i="5"/>
  <c r="I1095" i="5"/>
  <c r="X1633" i="5"/>
  <c r="R808" i="5"/>
  <c r="J239" i="5"/>
  <c r="J2133" i="5"/>
  <c r="J2161" i="5"/>
  <c r="I1716" i="5"/>
  <c r="H1426" i="5"/>
  <c r="H1329" i="5"/>
  <c r="I608" i="5"/>
  <c r="F808" i="5"/>
  <c r="J314" i="5"/>
  <c r="H239" i="5"/>
  <c r="R2133" i="5"/>
  <c r="R2161" i="5"/>
  <c r="F1919" i="5"/>
  <c r="J1716" i="5"/>
  <c r="X1403" i="5"/>
  <c r="R1067"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X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87" i="5"/>
  <c r="I2417" i="5"/>
  <c r="H1842" i="5"/>
  <c r="R1855" i="5"/>
  <c r="X1811" i="5"/>
  <c r="H1317" i="5"/>
  <c r="I979" i="5"/>
  <c r="F888" i="5"/>
  <c r="R730" i="5"/>
  <c r="F524" i="5"/>
  <c r="F1140" i="5"/>
  <c r="J580" i="5"/>
  <c r="I1842" i="5"/>
  <c r="R1811" i="5"/>
  <c r="F1471" i="5"/>
  <c r="R1317" i="5"/>
  <c r="I1086" i="5"/>
  <c r="I869" i="5"/>
  <c r="H730" i="5"/>
  <c r="H592" i="5"/>
  <c r="R411" i="5"/>
  <c r="H439" i="5"/>
  <c r="H411" i="5"/>
  <c r="I277" i="5"/>
  <c r="I730" i="5"/>
  <c r="F87" i="5"/>
  <c r="R87" i="5"/>
  <c r="J1842" i="5"/>
  <c r="H1696" i="5"/>
  <c r="J1086" i="5"/>
  <c r="I524" i="5"/>
  <c r="R439" i="5"/>
  <c r="I293" i="5"/>
  <c r="J87" i="5"/>
  <c r="B31" i="6"/>
  <c r="G31" i="6" s="1"/>
  <c r="J306" i="5"/>
  <c r="J2417" i="5"/>
  <c r="J2160" i="5"/>
  <c r="F1876" i="5"/>
  <c r="R1770" i="5"/>
  <c r="I1696" i="5"/>
  <c r="I1672" i="5"/>
  <c r="F1126" i="5"/>
  <c r="F875" i="5"/>
  <c r="R888" i="5"/>
  <c r="F783" i="5"/>
  <c r="R757" i="5"/>
  <c r="I588" i="5"/>
  <c r="R431" i="5"/>
  <c r="J435" i="5"/>
  <c r="F102" i="5"/>
  <c r="H2012" i="5"/>
  <c r="F640" i="5"/>
  <c r="J207" i="5"/>
  <c r="F2197" i="5"/>
  <c r="R2417" i="5"/>
  <c r="H2409" i="5"/>
  <c r="H2011" i="5"/>
  <c r="J1876" i="5"/>
  <c r="J1669" i="5"/>
  <c r="J1696" i="5"/>
  <c r="F1712" i="5"/>
  <c r="J1672" i="5"/>
  <c r="R1003"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I1801" i="5"/>
  <c r="J1664" i="5"/>
  <c r="I1712" i="5"/>
  <c r="J1352" i="5"/>
  <c r="I1292" i="5"/>
  <c r="R875" i="5"/>
  <c r="R738" i="5"/>
  <c r="X749" i="5"/>
  <c r="I717" i="5"/>
  <c r="R718" i="5"/>
  <c r="F757" i="5"/>
  <c r="I306" i="5"/>
  <c r="H189" i="5"/>
  <c r="F189" i="5"/>
  <c r="R207" i="5"/>
  <c r="F281" i="5"/>
  <c r="F1190" i="5"/>
  <c r="I983" i="5"/>
  <c r="J1292" i="5"/>
  <c r="X974" i="5"/>
  <c r="F749" i="5"/>
  <c r="J717" i="5"/>
  <c r="H640" i="5"/>
  <c r="H588" i="5"/>
  <c r="R435" i="5"/>
  <c r="H431" i="5"/>
  <c r="I281" i="5"/>
  <c r="I189"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X1867" i="5"/>
  <c r="I1786" i="5"/>
  <c r="J1471" i="5"/>
  <c r="I1131" i="5"/>
  <c r="I1115" i="5"/>
  <c r="I1304" i="5"/>
  <c r="R1145" i="5"/>
  <c r="H634" i="5"/>
  <c r="R423" i="5"/>
  <c r="I2289" i="5"/>
  <c r="J1435" i="5"/>
  <c r="I1435" i="5"/>
  <c r="H1435" i="5"/>
  <c r="R2405" i="5"/>
  <c r="H2386" i="5"/>
  <c r="J2180" i="5"/>
  <c r="J1952" i="5"/>
  <c r="J1786" i="5"/>
  <c r="J1304" i="5"/>
  <c r="J423" i="5"/>
  <c r="R303" i="5"/>
  <c r="F330" i="5"/>
  <c r="H379" i="5"/>
  <c r="J330" i="5"/>
  <c r="F71" i="5"/>
  <c r="R71" i="5"/>
  <c r="F2381" i="5"/>
  <c r="J2386" i="5"/>
  <c r="R2180" i="5"/>
  <c r="H2160" i="5"/>
  <c r="F2100" i="5"/>
  <c r="R1952" i="5"/>
  <c r="H2035" i="5"/>
  <c r="F1867" i="5"/>
  <c r="R1786" i="5"/>
  <c r="R1131" i="5"/>
  <c r="R1304" i="5"/>
  <c r="F1074" i="5"/>
  <c r="I817" i="5"/>
  <c r="I330" i="5"/>
  <c r="J379" i="5"/>
  <c r="I303" i="5"/>
  <c r="H201" i="5"/>
  <c r="R2386" i="5"/>
  <c r="I2160" i="5"/>
  <c r="I2035" i="5"/>
  <c r="I1471" i="5"/>
  <c r="R14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R640" i="5"/>
  <c r="J1067" i="5"/>
  <c r="H1067" i="5"/>
  <c r="X672" i="5"/>
  <c r="R672" i="5"/>
  <c r="H175" i="5"/>
  <c r="R175" i="5"/>
  <c r="J175" i="5"/>
  <c r="H808" i="5"/>
  <c r="J808"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X679"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I2334" i="5"/>
  <c r="J2334" i="5"/>
  <c r="H2334" i="5"/>
  <c r="F2334" i="5"/>
  <c r="I2161" i="5"/>
  <c r="H2161" i="5"/>
  <c r="F2161" i="5"/>
  <c r="R1876" i="5"/>
  <c r="I1876" i="5"/>
  <c r="H1936" i="5"/>
  <c r="I1936" i="5"/>
  <c r="F1697" i="5"/>
  <c r="I1697" i="5"/>
  <c r="H1697" i="5"/>
  <c r="X1713"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X979"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X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H1055" i="5"/>
  <c r="F1055" i="5"/>
  <c r="J1055" i="5"/>
  <c r="H931" i="5"/>
  <c r="J931" i="5"/>
  <c r="R684" i="5"/>
  <c r="J684" i="5"/>
  <c r="I684" i="5"/>
  <c r="H684" i="5"/>
  <c r="F684" i="5"/>
  <c r="X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X2357" i="5"/>
  <c r="R2357" i="5"/>
  <c r="J2357" i="5"/>
  <c r="I2357" i="5"/>
  <c r="F2164" i="5"/>
  <c r="X1725" i="5"/>
  <c r="I1725" i="5"/>
  <c r="H1725" i="5"/>
  <c r="F1725" i="5"/>
  <c r="I1430" i="5"/>
  <c r="H1430" i="5"/>
  <c r="F1430" i="5"/>
  <c r="R1430" i="5"/>
  <c r="X1693" i="5"/>
  <c r="I1693" i="5"/>
  <c r="H1693" i="5"/>
  <c r="F1693" i="5"/>
  <c r="J1329" i="5"/>
  <c r="I1329" i="5"/>
  <c r="F1329" i="5"/>
  <c r="F1095" i="5"/>
  <c r="J1095" i="5"/>
  <c r="H1095" i="5"/>
  <c r="H1110" i="5"/>
  <c r="H1039" i="5"/>
  <c r="F1039" i="5"/>
  <c r="J1039" i="5"/>
  <c r="H762" i="5"/>
  <c r="F762" i="5"/>
  <c r="J762" i="5"/>
  <c r="I762" i="5"/>
  <c r="H679" i="5"/>
  <c r="J679" i="5"/>
  <c r="F679" i="5"/>
  <c r="R679" i="5"/>
  <c r="H817" i="5"/>
  <c r="X817" i="5"/>
  <c r="J524" i="5"/>
  <c r="R524" i="5"/>
  <c r="H524" i="5"/>
  <c r="I403" i="5"/>
  <c r="F403" i="5"/>
  <c r="I419" i="5"/>
  <c r="F419" i="5"/>
  <c r="I395" i="5"/>
  <c r="F395" i="5"/>
  <c r="I411" i="5"/>
  <c r="F411" i="5"/>
  <c r="I2326" i="5"/>
  <c r="F2326" i="5"/>
  <c r="H2326" i="5"/>
  <c r="J2326" i="5"/>
  <c r="J2310" i="5"/>
  <c r="I2310" i="5"/>
  <c r="R2154" i="5"/>
  <c r="J2154" i="5"/>
  <c r="I2154" i="5"/>
  <c r="H2154" i="5"/>
  <c r="R1900" i="5"/>
  <c r="I1900" i="5"/>
  <c r="X1669" i="5"/>
  <c r="I1669" i="5"/>
  <c r="H1669" i="5"/>
  <c r="F1669" i="5"/>
  <c r="I1701" i="5"/>
  <c r="H1701" i="5"/>
  <c r="F1701" i="5"/>
  <c r="J1285" i="5"/>
  <c r="I1285" i="5"/>
  <c r="F1285" i="5"/>
  <c r="I1434" i="5"/>
  <c r="R1434" i="5"/>
  <c r="F1434" i="5"/>
  <c r="R1381" i="5"/>
  <c r="J1381" i="5"/>
  <c r="H1381" i="5"/>
  <c r="F1381" i="5"/>
  <c r="R1181" i="5"/>
  <c r="J1181" i="5"/>
  <c r="F1181" i="5"/>
  <c r="H1181" i="5"/>
  <c r="I1181" i="5"/>
  <c r="J1131" i="5"/>
  <c r="H1131" i="5"/>
  <c r="F1131" i="5"/>
  <c r="I718" i="5"/>
  <c r="J718" i="5"/>
  <c r="F718" i="5"/>
  <c r="H766" i="5"/>
  <c r="J766" i="5"/>
  <c r="I766" i="5"/>
  <c r="F766" i="5"/>
  <c r="H496" i="5"/>
  <c r="F496" i="5"/>
  <c r="R496" i="5"/>
  <c r="J496" i="5"/>
  <c r="H303" i="5"/>
  <c r="I431" i="5"/>
  <c r="F431" i="5"/>
  <c r="I427" i="5"/>
  <c r="F427" i="5"/>
  <c r="X18" i="5"/>
  <c r="B37" i="6"/>
  <c r="G37" i="6" s="1"/>
  <c r="F2426" i="5"/>
  <c r="R2426" i="5"/>
  <c r="J2426" i="5"/>
  <c r="I2426" i="5"/>
  <c r="H2426" i="5"/>
  <c r="F2446" i="5"/>
  <c r="H2446" i="5"/>
  <c r="J2446" i="5"/>
  <c r="I2446" i="5"/>
  <c r="R2446" i="5"/>
  <c r="B47" i="6"/>
  <c r="G47" i="6" s="1"/>
  <c r="J2504" i="5"/>
  <c r="I2504" i="5"/>
  <c r="H2504" i="5"/>
  <c r="R2504" i="5"/>
  <c r="F2504" i="5"/>
  <c r="F2434" i="5"/>
  <c r="R2434" i="5"/>
  <c r="J2434" i="5"/>
  <c r="I2434" i="5"/>
  <c r="H2434" i="5"/>
  <c r="X2434" i="5"/>
  <c r="H2459" i="5"/>
  <c r="R2459" i="5"/>
  <c r="J2459" i="5"/>
  <c r="I2459" i="5"/>
  <c r="F2459" i="5"/>
  <c r="I2399" i="5"/>
  <c r="H2399" i="5"/>
  <c r="F2399" i="5"/>
  <c r="R2399" i="5"/>
  <c r="J2399" i="5"/>
  <c r="J2392" i="5"/>
  <c r="I2392" i="5"/>
  <c r="R2392" i="5"/>
  <c r="H2392" i="5"/>
  <c r="F2392" i="5"/>
  <c r="H2369" i="5"/>
  <c r="F2369" i="5"/>
  <c r="J2369" i="5"/>
  <c r="I2369" i="5"/>
  <c r="X2369" i="5"/>
  <c r="R2369" i="5"/>
  <c r="H2383" i="5"/>
  <c r="J2383" i="5"/>
  <c r="R2383" i="5"/>
  <c r="I2383" i="5"/>
  <c r="F2383" i="5"/>
  <c r="F2319" i="5"/>
  <c r="I2319" i="5"/>
  <c r="J2319" i="5"/>
  <c r="H2319" i="5"/>
  <c r="R2319" i="5"/>
  <c r="R2279" i="5"/>
  <c r="F2279" i="5"/>
  <c r="J2279" i="5"/>
  <c r="I2279" i="5"/>
  <c r="H2279" i="5"/>
  <c r="R2272" i="5"/>
  <c r="J2272" i="5"/>
  <c r="I2272" i="5"/>
  <c r="H2272" i="5"/>
  <c r="X2272" i="5"/>
  <c r="F2272" i="5"/>
  <c r="J2200" i="5"/>
  <c r="R2200" i="5"/>
  <c r="I2200" i="5"/>
  <c r="H2200" i="5"/>
  <c r="F2200" i="5"/>
  <c r="H2254" i="5"/>
  <c r="F2254" i="5"/>
  <c r="R2254" i="5"/>
  <c r="J2254" i="5"/>
  <c r="I2254" i="5"/>
  <c r="H2258" i="5"/>
  <c r="F2258" i="5"/>
  <c r="X2258" i="5"/>
  <c r="R2258" i="5"/>
  <c r="J2258" i="5"/>
  <c r="I2258" i="5"/>
  <c r="R2270" i="5"/>
  <c r="J2270" i="5"/>
  <c r="I2270" i="5"/>
  <c r="H2270" i="5"/>
  <c r="F2270" i="5"/>
  <c r="J2187" i="5"/>
  <c r="I2187" i="5"/>
  <c r="H2187" i="5"/>
  <c r="F2187" i="5"/>
  <c r="R2187" i="5"/>
  <c r="X2187" i="5"/>
  <c r="I2155" i="5"/>
  <c r="H2155" i="5"/>
  <c r="F2155" i="5"/>
  <c r="R2155" i="5"/>
  <c r="J2155" i="5"/>
  <c r="F2206" i="5"/>
  <c r="R2206" i="5"/>
  <c r="J2206" i="5"/>
  <c r="I2206" i="5"/>
  <c r="H2206" i="5"/>
  <c r="F2198" i="5"/>
  <c r="R2198" i="5"/>
  <c r="J2198" i="5"/>
  <c r="I2198" i="5"/>
  <c r="H2198" i="5"/>
  <c r="J2179" i="5"/>
  <c r="I2179" i="5"/>
  <c r="H2179" i="5"/>
  <c r="F2179" i="5"/>
  <c r="R2179" i="5"/>
  <c r="F2066" i="5"/>
  <c r="X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X1747" i="5"/>
  <c r="R1671" i="5"/>
  <c r="J1671" i="5"/>
  <c r="I1671" i="5"/>
  <c r="H1671" i="5"/>
  <c r="F1671" i="5"/>
  <c r="R1552" i="5"/>
  <c r="J1552" i="5"/>
  <c r="H1552" i="5"/>
  <c r="I1552" i="5"/>
  <c r="X1552" i="5"/>
  <c r="F1552" i="5"/>
  <c r="R1667" i="5"/>
  <c r="J1667" i="5"/>
  <c r="I1667" i="5"/>
  <c r="H1667" i="5"/>
  <c r="F1667" i="5"/>
  <c r="I1825" i="5"/>
  <c r="R1825" i="5"/>
  <c r="J1825" i="5"/>
  <c r="H1825" i="5"/>
  <c r="F1825" i="5"/>
  <c r="X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X1392" i="5"/>
  <c r="I1392" i="5"/>
  <c r="H1392" i="5"/>
  <c r="R1584" i="5"/>
  <c r="J1584" i="5"/>
  <c r="I1584" i="5"/>
  <c r="H1584" i="5"/>
  <c r="F1584" i="5"/>
  <c r="J1445" i="5"/>
  <c r="H1445" i="5"/>
  <c r="I1445" i="5"/>
  <c r="F1445" i="5"/>
  <c r="R1445" i="5"/>
  <c r="R1592" i="5"/>
  <c r="J1592" i="5"/>
  <c r="I1592" i="5"/>
  <c r="H1592" i="5"/>
  <c r="F1592" i="5"/>
  <c r="R1517" i="5"/>
  <c r="J1517" i="5"/>
  <c r="H1517" i="5"/>
  <c r="I1517" i="5"/>
  <c r="F1517"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H1016" i="5"/>
  <c r="F1016" i="5"/>
  <c r="X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X992" i="5"/>
  <c r="R992" i="5"/>
  <c r="J992" i="5"/>
  <c r="I992" i="5"/>
  <c r="F1238" i="5"/>
  <c r="R1238" i="5"/>
  <c r="J1238" i="5"/>
  <c r="H1238" i="5"/>
  <c r="I1238" i="5"/>
  <c r="H988" i="5"/>
  <c r="F988" i="5"/>
  <c r="X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36" i="6"/>
  <c r="G36" i="6" s="1"/>
  <c r="H2439" i="5"/>
  <c r="F2439" i="5"/>
  <c r="R2439" i="5"/>
  <c r="J2439" i="5"/>
  <c r="I2439" i="5"/>
  <c r="F2414" i="5"/>
  <c r="R2414" i="5"/>
  <c r="J2414" i="5"/>
  <c r="I2414" i="5"/>
  <c r="H2414" i="5"/>
  <c r="J2448" i="5"/>
  <c r="F2448" i="5"/>
  <c r="X2448" i="5"/>
  <c r="I2448" i="5"/>
  <c r="H2448" i="5"/>
  <c r="R2448" i="5"/>
  <c r="I2427" i="5"/>
  <c r="H2427" i="5"/>
  <c r="F2427" i="5"/>
  <c r="R2427" i="5"/>
  <c r="J2427" i="5"/>
  <c r="J2378" i="5"/>
  <c r="H2378" i="5"/>
  <c r="F2378" i="5"/>
  <c r="R2378" i="5"/>
  <c r="I2378" i="5"/>
  <c r="F2287" i="5"/>
  <c r="R2287" i="5"/>
  <c r="I2287" i="5"/>
  <c r="J2287" i="5"/>
  <c r="H2287" i="5"/>
  <c r="J2192" i="5"/>
  <c r="X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X1819" i="5"/>
  <c r="R1819" i="5"/>
  <c r="F1819" i="5"/>
  <c r="J1819" i="5"/>
  <c r="I1819" i="5"/>
  <c r="H1819" i="5"/>
  <c r="H1803" i="5"/>
  <c r="F1803" i="5"/>
  <c r="X1803" i="5"/>
  <c r="R1803" i="5"/>
  <c r="J1803" i="5"/>
  <c r="I1803" i="5"/>
  <c r="H1771" i="5"/>
  <c r="F1771" i="5"/>
  <c r="R1771" i="5"/>
  <c r="J1771" i="5"/>
  <c r="I1771" i="5"/>
  <c r="F2082" i="5"/>
  <c r="X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X1360" i="5"/>
  <c r="F1399" i="5"/>
  <c r="R1399" i="5"/>
  <c r="J1399" i="5"/>
  <c r="I1399" i="5"/>
  <c r="H1399" i="5"/>
  <c r="I1528" i="5"/>
  <c r="H1528" i="5"/>
  <c r="F1528" i="5"/>
  <c r="X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X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X1314" i="5"/>
  <c r="R1314" i="5"/>
  <c r="J1314" i="5"/>
  <c r="I1314" i="5"/>
  <c r="H1314" i="5"/>
  <c r="F1306" i="5"/>
  <c r="R1306" i="5"/>
  <c r="J1306" i="5"/>
  <c r="I1306" i="5"/>
  <c r="H1306" i="5"/>
  <c r="F1298" i="5"/>
  <c r="X1298" i="5"/>
  <c r="R1298" i="5"/>
  <c r="J1298" i="5"/>
  <c r="I1298" i="5"/>
  <c r="H1298" i="5"/>
  <c r="F1290" i="5"/>
  <c r="X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X895"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X695" i="5"/>
  <c r="F695" i="5"/>
  <c r="R695" i="5"/>
  <c r="H695" i="5"/>
  <c r="I665" i="5"/>
  <c r="H665" i="5"/>
  <c r="F665" i="5"/>
  <c r="X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X2396" i="5"/>
  <c r="H2396" i="5"/>
  <c r="H2331" i="5"/>
  <c r="F2331" i="5"/>
  <c r="X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X1970" i="5"/>
  <c r="X1888"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X1501" i="5"/>
  <c r="F1386" i="5"/>
  <c r="R1386" i="5"/>
  <c r="J1386" i="5"/>
  <c r="I1386" i="5"/>
  <c r="H1386" i="5"/>
  <c r="X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X1128" i="5"/>
  <c r="R1128" i="5"/>
  <c r="J1128" i="5"/>
  <c r="I1128" i="5"/>
  <c r="H1096" i="5"/>
  <c r="F1096" i="5"/>
  <c r="R1096" i="5"/>
  <c r="J1096" i="5"/>
  <c r="I1096" i="5"/>
  <c r="H1064" i="5"/>
  <c r="F1064" i="5"/>
  <c r="X1064" i="5"/>
  <c r="R1064" i="5"/>
  <c r="J1064" i="5"/>
  <c r="I1064" i="5"/>
  <c r="R1588" i="5"/>
  <c r="J1588" i="5"/>
  <c r="I1588" i="5"/>
  <c r="H1588" i="5"/>
  <c r="F1588" i="5"/>
  <c r="R1384" i="5"/>
  <c r="J1384" i="5"/>
  <c r="H1384" i="5"/>
  <c r="F1384" i="5"/>
  <c r="X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X659"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X2418" i="5"/>
  <c r="R2418" i="5"/>
  <c r="J2418" i="5"/>
  <c r="I2418" i="5"/>
  <c r="H241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X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X2276" i="5"/>
  <c r="H2262" i="5"/>
  <c r="F2262" i="5"/>
  <c r="R2262" i="5"/>
  <c r="J2262" i="5"/>
  <c r="I2262" i="5"/>
  <c r="I2131" i="5"/>
  <c r="H2131" i="5"/>
  <c r="F2131" i="5"/>
  <c r="R2131" i="5"/>
  <c r="J2131" i="5"/>
  <c r="H2119" i="5"/>
  <c r="R2119" i="5"/>
  <c r="J2119" i="5"/>
  <c r="I2119" i="5"/>
  <c r="F2119" i="5"/>
  <c r="R2136" i="5"/>
  <c r="J2136" i="5"/>
  <c r="I2136" i="5"/>
  <c r="H2136" i="5"/>
  <c r="X2136" i="5"/>
  <c r="F2136" i="5"/>
  <c r="F2050" i="5"/>
  <c r="X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X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X1744" i="5"/>
  <c r="R1744" i="5"/>
  <c r="J1744" i="5"/>
  <c r="H1744" i="5"/>
  <c r="F1744" i="5"/>
  <c r="R1651" i="5"/>
  <c r="J1651" i="5"/>
  <c r="I1651" i="5"/>
  <c r="H1651" i="5"/>
  <c r="F1651" i="5"/>
  <c r="J1409" i="5"/>
  <c r="I1409" i="5"/>
  <c r="X1409" i="5"/>
  <c r="R1409" i="5"/>
  <c r="H1409" i="5"/>
  <c r="F1409" i="5"/>
  <c r="J1421" i="5"/>
  <c r="I1421" i="5"/>
  <c r="H1421" i="5"/>
  <c r="R1421" i="5"/>
  <c r="F1421" i="5"/>
  <c r="J1405" i="5"/>
  <c r="I1405" i="5"/>
  <c r="H1405" i="5"/>
  <c r="R1405" i="5"/>
  <c r="F1405" i="5"/>
  <c r="X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X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X968" i="5"/>
  <c r="R968" i="5"/>
  <c r="J968" i="5"/>
  <c r="I968" i="5"/>
  <c r="H968" i="5"/>
  <c r="I989"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X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I2419" i="5"/>
  <c r="H2419" i="5"/>
  <c r="F2419" i="5"/>
  <c r="R2419" i="5"/>
  <c r="J2419" i="5"/>
  <c r="I2269" i="5"/>
  <c r="H2269" i="5"/>
  <c r="F2269" i="5"/>
  <c r="R2269" i="5"/>
  <c r="J2269" i="5"/>
  <c r="J2259" i="5"/>
  <c r="I2259" i="5"/>
  <c r="H2259" i="5"/>
  <c r="R2259" i="5"/>
  <c r="F2259" i="5"/>
  <c r="F2226" i="5"/>
  <c r="R2226" i="5"/>
  <c r="J2226" i="5"/>
  <c r="I2226" i="5"/>
  <c r="H2226" i="5"/>
  <c r="X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X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X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X1536" i="5"/>
  <c r="J1536" i="5"/>
  <c r="R1536" i="5"/>
  <c r="I1391" i="5"/>
  <c r="H1391" i="5"/>
  <c r="F1391" i="5"/>
  <c r="R1391" i="5"/>
  <c r="J1391" i="5"/>
  <c r="H1203" i="5"/>
  <c r="F1203" i="5"/>
  <c r="R1203" i="5"/>
  <c r="J1203" i="5"/>
  <c r="I1203" i="5"/>
  <c r="R1376" i="5"/>
  <c r="J1376" i="5"/>
  <c r="I1376" i="5"/>
  <c r="H1376" i="5"/>
  <c r="F1376" i="5"/>
  <c r="X1376" i="5"/>
  <c r="F1234" i="5"/>
  <c r="J1234" i="5"/>
  <c r="I1234" i="5"/>
  <c r="H1234" i="5"/>
  <c r="R1234" i="5"/>
  <c r="H1112" i="5"/>
  <c r="F1112" i="5"/>
  <c r="R1112" i="5"/>
  <c r="J1112" i="5"/>
  <c r="I1112" i="5"/>
  <c r="H1080" i="5"/>
  <c r="F1080" i="5"/>
  <c r="X1080" i="5"/>
  <c r="R1080" i="5"/>
  <c r="J1080" i="5"/>
  <c r="I1080" i="5"/>
  <c r="H1048" i="5"/>
  <c r="F1048" i="5"/>
  <c r="R1048" i="5"/>
  <c r="J1048" i="5"/>
  <c r="I1048" i="5"/>
  <c r="H1032" i="5"/>
  <c r="F1032" i="5"/>
  <c r="X1032" i="5"/>
  <c r="R1032" i="5"/>
  <c r="J1032" i="5"/>
  <c r="I1032" i="5"/>
  <c r="R1489" i="5"/>
  <c r="J1489" i="5"/>
  <c r="H1489" i="5"/>
  <c r="F1489" i="5"/>
  <c r="X1489" i="5"/>
  <c r="I1489" i="5"/>
  <c r="R916" i="5"/>
  <c r="I916" i="5"/>
  <c r="F916" i="5"/>
  <c r="J916" i="5"/>
  <c r="H916" i="5"/>
  <c r="F956" i="5"/>
  <c r="R956" i="5"/>
  <c r="I956" i="5"/>
  <c r="J956" i="5"/>
  <c r="H956" i="5"/>
  <c r="X871" i="5"/>
  <c r="R871" i="5"/>
  <c r="I871" i="5"/>
  <c r="H871" i="5"/>
  <c r="F871" i="5"/>
  <c r="J871" i="5"/>
  <c r="R874" i="5"/>
  <c r="I874" i="5"/>
  <c r="H874" i="5"/>
  <c r="J874" i="5"/>
  <c r="F874" i="5"/>
  <c r="F853" i="5"/>
  <c r="R853" i="5"/>
  <c r="I853" i="5"/>
  <c r="J853" i="5"/>
  <c r="H853" i="5"/>
  <c r="H818" i="5"/>
  <c r="R818" i="5"/>
  <c r="J818" i="5"/>
  <c r="I818" i="5"/>
  <c r="F818" i="5"/>
  <c r="I625" i="5"/>
  <c r="H625" i="5"/>
  <c r="F625" i="5"/>
  <c r="X625" i="5"/>
  <c r="R625" i="5"/>
  <c r="J625" i="5"/>
  <c r="J687" i="5"/>
  <c r="I687" i="5"/>
  <c r="R687" i="5"/>
  <c r="H687" i="5"/>
  <c r="F687" i="5"/>
  <c r="R667" i="5"/>
  <c r="J667" i="5"/>
  <c r="I667" i="5"/>
  <c r="H667" i="5"/>
  <c r="F667" i="5"/>
  <c r="R651" i="5"/>
  <c r="J651" i="5"/>
  <c r="I651" i="5"/>
  <c r="H651" i="5"/>
  <c r="F651" i="5"/>
  <c r="X635"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J2323" i="5"/>
  <c r="R2323" i="5"/>
  <c r="I2323" i="5"/>
  <c r="H2323" i="5"/>
  <c r="I2300" i="5"/>
  <c r="J2300" i="5"/>
  <c r="H2300" i="5"/>
  <c r="F2300" i="5"/>
  <c r="R2300" i="5"/>
  <c r="R2168" i="5"/>
  <c r="J2168" i="5"/>
  <c r="I2168" i="5"/>
  <c r="H2168" i="5"/>
  <c r="X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X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X1473" i="5"/>
  <c r="I1473" i="5"/>
  <c r="R1473" i="5"/>
  <c r="H1400" i="5"/>
  <c r="X1400" i="5"/>
  <c r="F1400" i="5"/>
  <c r="R1400" i="5"/>
  <c r="J1400" i="5"/>
  <c r="I1400" i="5"/>
  <c r="I1327" i="5"/>
  <c r="H1327" i="5"/>
  <c r="R1327" i="5"/>
  <c r="J1327" i="5"/>
  <c r="F1327" i="5"/>
  <c r="H1072" i="5"/>
  <c r="F1072" i="5"/>
  <c r="X1072" i="5"/>
  <c r="R1072" i="5"/>
  <c r="I1072" i="5"/>
  <c r="J1072" i="5"/>
  <c r="H1008" i="5"/>
  <c r="F1008" i="5"/>
  <c r="R1008" i="5"/>
  <c r="J1008" i="5"/>
  <c r="I1008" i="5"/>
  <c r="H1100" i="5"/>
  <c r="F1100" i="5"/>
  <c r="R1100" i="5"/>
  <c r="J1100" i="5"/>
  <c r="I1100" i="5"/>
  <c r="J1017" i="5"/>
  <c r="I1017" i="5"/>
  <c r="H1017" i="5"/>
  <c r="R1017" i="5"/>
  <c r="F1017" i="5"/>
  <c r="J1129" i="5"/>
  <c r="I1129" i="5"/>
  <c r="H1129" i="5"/>
  <c r="X1129" i="5"/>
  <c r="R1129" i="5"/>
  <c r="F1129" i="5"/>
  <c r="J1113" i="5"/>
  <c r="I1113" i="5"/>
  <c r="H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X2440" i="5"/>
  <c r="H2440" i="5"/>
  <c r="F2440" i="5"/>
  <c r="F2485" i="5"/>
  <c r="R2485" i="5"/>
  <c r="J2485" i="5"/>
  <c r="I2485" i="5"/>
  <c r="H2485" i="5"/>
  <c r="J2444" i="5"/>
  <c r="I2444" i="5"/>
  <c r="H2444" i="5"/>
  <c r="R2444" i="5"/>
  <c r="F2444" i="5"/>
  <c r="J2362" i="5"/>
  <c r="H2362" i="5"/>
  <c r="F2362" i="5"/>
  <c r="R2362" i="5"/>
  <c r="I2362" i="5"/>
  <c r="R2416" i="5"/>
  <c r="J2416" i="5"/>
  <c r="I2416" i="5"/>
  <c r="H2416" i="5"/>
  <c r="F2416"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X1864" i="5"/>
  <c r="R1864" i="5"/>
  <c r="J1864" i="5"/>
  <c r="H1864" i="5"/>
  <c r="I1864" i="5"/>
  <c r="R2030" i="5"/>
  <c r="J2030" i="5"/>
  <c r="I2030" i="5"/>
  <c r="H2030" i="5"/>
  <c r="F2030" i="5"/>
  <c r="I1857" i="5"/>
  <c r="H1857" i="5"/>
  <c r="F1857" i="5"/>
  <c r="R1857" i="5"/>
  <c r="J1857" i="5"/>
  <c r="X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X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X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X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X847" i="5"/>
  <c r="H847" i="5"/>
  <c r="F847" i="5"/>
  <c r="R839" i="5"/>
  <c r="J839" i="5"/>
  <c r="I839" i="5"/>
  <c r="H839" i="5"/>
  <c r="F839" i="5"/>
  <c r="F845" i="5"/>
  <c r="R845" i="5"/>
  <c r="I845" i="5"/>
  <c r="J845" i="5"/>
  <c r="H845" i="5"/>
  <c r="R970" i="5"/>
  <c r="J970" i="5"/>
  <c r="I970" i="5"/>
  <c r="X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D16" i="6"/>
  <c r="R2432" i="5"/>
  <c r="J2432" i="5"/>
  <c r="I2432" i="5"/>
  <c r="H2432" i="5"/>
  <c r="F2432" i="5"/>
  <c r="X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X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X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X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X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X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X1191" i="5"/>
  <c r="J1191" i="5"/>
  <c r="F1191" i="5"/>
  <c r="I1191" i="5"/>
  <c r="R1191" i="5"/>
  <c r="J1441" i="5"/>
  <c r="H1441" i="5"/>
  <c r="F1441" i="5"/>
  <c r="X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X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J898" i="5"/>
  <c r="X903"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X1787" i="5"/>
  <c r="R1787" i="5"/>
  <c r="J1787" i="5"/>
  <c r="I1787" i="5"/>
  <c r="I1922" i="5"/>
  <c r="H1922" i="5"/>
  <c r="F1922" i="5"/>
  <c r="R1922" i="5"/>
  <c r="J1922" i="5"/>
  <c r="X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X1698" i="5"/>
  <c r="R1698" i="5"/>
  <c r="J1698" i="5"/>
  <c r="I1682" i="5"/>
  <c r="H1682" i="5"/>
  <c r="F1682" i="5"/>
  <c r="R1682" i="5"/>
  <c r="J1682" i="5"/>
  <c r="I1666" i="5"/>
  <c r="H1666" i="5"/>
  <c r="F1666" i="5"/>
  <c r="R1666" i="5"/>
  <c r="J1666" i="5"/>
  <c r="I1650" i="5"/>
  <c r="H1650" i="5"/>
  <c r="F1650" i="5"/>
  <c r="R1650" i="5"/>
  <c r="J1650" i="5"/>
  <c r="I1634" i="5"/>
  <c r="H1634" i="5"/>
  <c r="F1634" i="5"/>
  <c r="X1634" i="5"/>
  <c r="R1634" i="5"/>
  <c r="J1634" i="5"/>
  <c r="F1618" i="5"/>
  <c r="X1618" i="5"/>
  <c r="R1618" i="5"/>
  <c r="J1618" i="5"/>
  <c r="I1618" i="5"/>
  <c r="H1618" i="5"/>
  <c r="F1602" i="5"/>
  <c r="R1602" i="5"/>
  <c r="J1602" i="5"/>
  <c r="I1602" i="5"/>
  <c r="H1602" i="5"/>
  <c r="F1586" i="5"/>
  <c r="X1586" i="5"/>
  <c r="R1586" i="5"/>
  <c r="J1586" i="5"/>
  <c r="I1586" i="5"/>
  <c r="H1586" i="5"/>
  <c r="F1570" i="5"/>
  <c r="R1570" i="5"/>
  <c r="J1570" i="5"/>
  <c r="I1570" i="5"/>
  <c r="H1570" i="5"/>
  <c r="F1554" i="5"/>
  <c r="X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X1760" i="5"/>
  <c r="R1760" i="5"/>
  <c r="F1760" i="5"/>
  <c r="R1683" i="5"/>
  <c r="J1683" i="5"/>
  <c r="I1683" i="5"/>
  <c r="H1683" i="5"/>
  <c r="F1683" i="5"/>
  <c r="I1540" i="5"/>
  <c r="H1540" i="5"/>
  <c r="F1540" i="5"/>
  <c r="R1540" i="5"/>
  <c r="J1540" i="5"/>
  <c r="J1433" i="5"/>
  <c r="I1433" i="5"/>
  <c r="H1433" i="5"/>
  <c r="R1433" i="5"/>
  <c r="F1433" i="5"/>
  <c r="J1425" i="5"/>
  <c r="I1425" i="5"/>
  <c r="H1425" i="5"/>
  <c r="R1425" i="5"/>
  <c r="F1425" i="5"/>
  <c r="X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X1415" i="5"/>
  <c r="H1415" i="5"/>
  <c r="I1359" i="5"/>
  <c r="H1359" i="5"/>
  <c r="R1359" i="5"/>
  <c r="F1359" i="5"/>
  <c r="J1359" i="5"/>
  <c r="H1420" i="5"/>
  <c r="R1420" i="5"/>
  <c r="F1420" i="5"/>
  <c r="J1420" i="5"/>
  <c r="I1420" i="5"/>
  <c r="R1576" i="5"/>
  <c r="J1576" i="5"/>
  <c r="I1576" i="5"/>
  <c r="H1576" i="5"/>
  <c r="F1576" i="5"/>
  <c r="H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X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X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597" i="5"/>
  <c r="X599" i="5"/>
  <c r="S599" i="5"/>
  <c r="X465" i="5"/>
  <c r="X346" i="5"/>
  <c r="S611" i="5"/>
  <c r="X577" i="5"/>
  <c r="S601" i="5"/>
  <c r="X521" i="5"/>
  <c r="X467" i="5"/>
  <c r="X486" i="5"/>
  <c r="X375" i="5"/>
  <c r="X192" i="5"/>
  <c r="X406" i="5"/>
  <c r="X565" i="5"/>
  <c r="X359" i="5"/>
  <c r="X506" i="5"/>
  <c r="S600" i="5"/>
  <c r="X191" i="5"/>
  <c r="X200" i="5"/>
  <c r="X144" i="5"/>
  <c r="S382" i="5"/>
  <c r="X469" i="5"/>
  <c r="X431" i="5"/>
  <c r="X297" i="5"/>
  <c r="X592" i="5"/>
  <c r="X533" i="5"/>
  <c r="S533" i="5"/>
  <c r="X438" i="5"/>
  <c r="X609" i="5"/>
  <c r="X386" i="5"/>
  <c r="S355" i="5"/>
  <c r="X602" i="5"/>
  <c r="S602" i="5"/>
  <c r="S603" i="5"/>
  <c r="X248" i="5"/>
  <c r="X280" i="5"/>
  <c r="X104" i="5"/>
  <c r="X374" i="5"/>
  <c r="X394" i="5"/>
  <c r="X605" i="5"/>
  <c r="S605" i="5"/>
  <c r="X189" i="5"/>
  <c r="X128" i="5"/>
  <c r="X418" i="5"/>
  <c r="S607" i="5"/>
  <c r="X579" i="5"/>
  <c r="X557" i="5"/>
  <c r="X501" i="5"/>
  <c r="X211" i="5"/>
  <c r="X215" i="5"/>
  <c r="X314" i="5"/>
  <c r="S314" i="5"/>
  <c r="X160" i="5"/>
  <c r="AB12" i="5"/>
  <c r="AB9" i="5"/>
  <c r="AB10" i="5"/>
  <c r="AB14" i="5"/>
  <c r="AB17" i="5"/>
  <c r="AB16" i="5"/>
  <c r="AB8" i="5"/>
  <c r="AB13" i="5"/>
  <c r="AB15" i="5"/>
  <c r="AB11" i="5"/>
  <c r="AB7"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R16" i="5"/>
  <c r="I16" i="5"/>
  <c r="H16" i="5"/>
  <c r="J16" i="5"/>
  <c r="F16" i="5"/>
  <c r="I10" i="5"/>
  <c r="F10" i="5"/>
  <c r="R10" i="5"/>
  <c r="J10" i="5"/>
  <c r="H10" i="5"/>
  <c r="H13" i="5"/>
  <c r="R13" i="5"/>
  <c r="J13" i="5"/>
  <c r="I13" i="5"/>
  <c r="F13" i="5"/>
  <c r="H7" i="5"/>
  <c r="R7" i="5"/>
  <c r="F7" i="5"/>
  <c r="I7" i="5"/>
  <c r="J7" i="5"/>
  <c r="H17" i="5"/>
  <c r="I17" i="5"/>
  <c r="J17" i="5"/>
  <c r="R17" i="5"/>
  <c r="F17" i="5"/>
  <c r="I12" i="5"/>
  <c r="J12" i="5"/>
  <c r="R12" i="5"/>
  <c r="F12" i="5"/>
  <c r="H12" i="5"/>
  <c r="H9" i="5"/>
  <c r="J9" i="5"/>
  <c r="I9" i="5"/>
  <c r="R9" i="5"/>
  <c r="F9" i="5"/>
  <c r="R8" i="5"/>
  <c r="H8" i="5"/>
  <c r="J8" i="5"/>
  <c r="I8" i="5"/>
  <c r="F8" i="5"/>
  <c r="H15" i="5"/>
  <c r="J15" i="5"/>
  <c r="I15" i="5"/>
  <c r="F15" i="5"/>
  <c r="R15" i="5"/>
  <c r="H11" i="5"/>
  <c r="R11" i="5"/>
  <c r="J11" i="5"/>
  <c r="F11" i="5"/>
  <c r="I11" i="5"/>
  <c r="I14" i="5"/>
  <c r="R14" i="5"/>
  <c r="J14" i="5"/>
  <c r="H14" i="5"/>
  <c r="F14" i="5"/>
  <c r="X13" i="5"/>
  <c r="X14" i="5"/>
  <c r="X15" i="5"/>
  <c r="X8" i="5"/>
  <c r="X7" i="5"/>
  <c r="X16" i="5"/>
  <c r="S17" i="5"/>
  <c r="S12" i="5"/>
  <c r="S16" i="5"/>
  <c r="S15" i="5"/>
  <c r="S13" i="5"/>
  <c r="S14" i="5"/>
  <c r="S10" i="5"/>
  <c r="S11" i="5"/>
  <c r="S8" i="5"/>
  <c r="S9" i="5"/>
  <c r="S7" i="5"/>
  <c r="G64" i="6" a="1"/>
  <c r="I2500" i="5" l="1"/>
  <c r="H2500" i="5"/>
  <c r="E2500" i="5"/>
  <c r="R2500" i="5"/>
  <c r="F2500" i="5"/>
  <c r="G2500" i="5"/>
  <c r="J2500" i="5"/>
  <c r="R2484" i="5"/>
  <c r="H2484" i="5"/>
  <c r="F2484" i="5"/>
  <c r="J2484" i="5"/>
  <c r="E2484" i="5"/>
  <c r="X2484" i="5" s="1"/>
  <c r="G2484" i="5"/>
  <c r="I2484" i="5"/>
  <c r="F2468" i="5"/>
  <c r="R2468" i="5"/>
  <c r="E2468" i="5"/>
  <c r="X2468" i="5" s="1"/>
  <c r="J2468" i="5"/>
  <c r="I2468" i="5"/>
  <c r="G2468" i="5"/>
  <c r="H2468" i="5"/>
  <c r="R2452" i="5"/>
  <c r="I2452" i="5"/>
  <c r="E2452" i="5"/>
  <c r="X2452" i="5" s="1"/>
  <c r="G2452" i="5"/>
  <c r="H2452" i="5"/>
  <c r="J2452" i="5"/>
  <c r="F2452" i="5"/>
  <c r="G2428" i="5"/>
  <c r="R2428" i="5"/>
  <c r="J2428" i="5"/>
  <c r="I2428" i="5"/>
  <c r="H2428" i="5"/>
  <c r="F2428" i="5"/>
  <c r="E2428" i="5"/>
  <c r="X2428" i="5" s="1"/>
  <c r="E2420" i="5"/>
  <c r="X2420" i="5" s="1"/>
  <c r="R2420" i="5"/>
  <c r="G2420" i="5"/>
  <c r="J2420" i="5"/>
  <c r="I2420" i="5"/>
  <c r="H2420" i="5"/>
  <c r="F2420" i="5"/>
  <c r="R2412" i="5"/>
  <c r="E2412" i="5"/>
  <c r="X2412" i="5" s="1"/>
  <c r="J2412" i="5"/>
  <c r="I2412" i="5"/>
  <c r="F2412" i="5"/>
  <c r="G2412" i="5"/>
  <c r="H2412" i="5"/>
  <c r="E2404" i="5"/>
  <c r="X2404" i="5" s="1"/>
  <c r="H2404" i="5"/>
  <c r="R2404" i="5"/>
  <c r="J2404" i="5"/>
  <c r="G2404" i="5"/>
  <c r="I2404" i="5"/>
  <c r="F2404" i="5"/>
  <c r="E2388" i="5"/>
  <c r="X2388" i="5" s="1"/>
  <c r="G2388" i="5"/>
  <c r="F2388" i="5"/>
  <c r="H2388" i="5"/>
  <c r="J2388" i="5"/>
  <c r="I2388" i="5"/>
  <c r="R2388" i="5"/>
  <c r="E2372" i="5"/>
  <c r="X2372" i="5" s="1"/>
  <c r="I2372" i="5"/>
  <c r="J2372" i="5"/>
  <c r="F2372" i="5"/>
  <c r="R2372" i="5"/>
  <c r="H2372" i="5"/>
  <c r="G2372" i="5"/>
  <c r="E2356" i="5"/>
  <c r="X2356" i="5" s="1"/>
  <c r="J2356" i="5"/>
  <c r="H2356" i="5"/>
  <c r="G2356" i="5"/>
  <c r="F2356" i="5"/>
  <c r="R2356" i="5"/>
  <c r="I2356" i="5"/>
  <c r="E2340" i="5"/>
  <c r="X2340" i="5" s="1"/>
  <c r="H2340" i="5"/>
  <c r="R2340" i="5"/>
  <c r="F2340" i="5"/>
  <c r="G2340" i="5"/>
  <c r="J2340" i="5"/>
  <c r="I2340" i="5"/>
  <c r="E2324" i="5"/>
  <c r="X2324" i="5" s="1"/>
  <c r="R2324" i="5"/>
  <c r="G2324" i="5"/>
  <c r="I2324" i="5"/>
  <c r="H2324" i="5"/>
  <c r="J2324" i="5"/>
  <c r="F2324" i="5"/>
  <c r="E1764" i="5"/>
  <c r="X1764" i="5" s="1"/>
  <c r="I1764" i="5"/>
  <c r="H1764" i="5"/>
  <c r="R1764" i="5"/>
  <c r="F1764" i="5"/>
  <c r="G1764" i="5"/>
  <c r="J1764" i="5"/>
  <c r="E1732" i="5"/>
  <c r="X1732" i="5" s="1"/>
  <c r="I1732" i="5"/>
  <c r="F1732" i="5"/>
  <c r="H1732" i="5"/>
  <c r="G1732" i="5"/>
  <c r="J1732" i="5"/>
  <c r="R1732" i="5"/>
  <c r="E1700" i="5"/>
  <c r="X1700" i="5" s="1"/>
  <c r="I1700" i="5"/>
  <c r="J1700" i="5"/>
  <c r="R1700" i="5"/>
  <c r="H1700" i="5"/>
  <c r="G1700" i="5"/>
  <c r="F1700" i="5"/>
  <c r="E1580" i="5"/>
  <c r="X1580" i="5" s="1"/>
  <c r="I1580" i="5"/>
  <c r="H1580" i="5"/>
  <c r="F1580" i="5"/>
  <c r="G1580" i="5"/>
  <c r="R1580" i="5"/>
  <c r="J1580" i="5"/>
  <c r="E1532" i="5"/>
  <c r="X1532" i="5" s="1"/>
  <c r="J1532" i="5"/>
  <c r="R1532" i="5"/>
  <c r="I1532" i="5"/>
  <c r="H1532" i="5"/>
  <c r="G1532" i="5"/>
  <c r="F1532" i="5"/>
  <c r="E1404" i="5"/>
  <c r="X1404" i="5" s="1"/>
  <c r="R1404" i="5"/>
  <c r="J1404" i="5"/>
  <c r="I1404" i="5"/>
  <c r="G1404" i="5"/>
  <c r="H1404" i="5"/>
  <c r="F1404" i="5"/>
  <c r="E1244" i="5"/>
  <c r="X1244" i="5" s="1"/>
  <c r="I1244" i="5"/>
  <c r="R1244" i="5"/>
  <c r="F1244" i="5"/>
  <c r="G1244" i="5"/>
  <c r="H1244" i="5"/>
  <c r="J1244" i="5"/>
  <c r="B26" i="6"/>
  <c r="G26" i="6" s="1"/>
  <c r="H143" i="5"/>
  <c r="H2382" i="5"/>
  <c r="R2481" i="5"/>
  <c r="G2373" i="5"/>
  <c r="G2362" i="5"/>
  <c r="G2298" i="5"/>
  <c r="G2256" i="5"/>
  <c r="G2181" i="5"/>
  <c r="G2170" i="5"/>
  <c r="G2128" i="5"/>
  <c r="G2053" i="5"/>
  <c r="G2042" i="5"/>
  <c r="G2000" i="5"/>
  <c r="G1925" i="5"/>
  <c r="G1914" i="5"/>
  <c r="G1872" i="5"/>
  <c r="G1797" i="5"/>
  <c r="G1786" i="5"/>
  <c r="G1562" i="5"/>
  <c r="G180" i="5"/>
  <c r="I2000" i="5"/>
  <c r="F2128" i="5"/>
  <c r="I2438" i="5"/>
  <c r="G2436" i="5"/>
  <c r="G2393" i="5"/>
  <c r="G2382" i="5"/>
  <c r="G1710" i="5"/>
  <c r="E2497" i="5"/>
  <c r="E2492" i="5"/>
  <c r="X2492" i="5" s="1"/>
  <c r="E2481" i="5"/>
  <c r="X2481" i="5" s="1"/>
  <c r="E2476" i="5"/>
  <c r="X2476" i="5" s="1"/>
  <c r="E2465" i="5"/>
  <c r="X2465" i="5" s="1"/>
  <c r="E2460" i="5"/>
  <c r="X2460" i="5" s="1"/>
  <c r="E2449" i="5"/>
  <c r="X2449" i="5" s="1"/>
  <c r="E2444" i="5"/>
  <c r="X2444" i="5" s="1"/>
  <c r="E2421" i="5"/>
  <c r="X2421" i="5" s="1"/>
  <c r="V6" i="5"/>
  <c r="V5" i="5"/>
  <c r="B41" i="6"/>
  <c r="G41" i="6" s="1"/>
  <c r="B29" i="4"/>
  <c r="B35" i="4" s="1"/>
  <c r="A22" i="6" s="1"/>
  <c r="H1925" i="5"/>
  <c r="R2382" i="5"/>
  <c r="G2486" i="5"/>
  <c r="G2454" i="5"/>
  <c r="G1558" i="5"/>
  <c r="G1306" i="5"/>
  <c r="G1221" i="5"/>
  <c r="G937" i="5"/>
  <c r="G833" i="5"/>
  <c r="G640" i="5"/>
  <c r="F2195" i="5"/>
  <c r="G2400" i="5"/>
  <c r="G2389" i="5"/>
  <c r="G2346" i="5"/>
  <c r="G2261" i="5"/>
  <c r="G2218" i="5"/>
  <c r="G2208" i="5"/>
  <c r="G2133" i="5"/>
  <c r="G2090" i="5"/>
  <c r="G2080" i="5"/>
  <c r="G2005" i="5"/>
  <c r="G1962" i="5"/>
  <c r="G1952" i="5"/>
  <c r="G1877" i="5"/>
  <c r="G1834" i="5"/>
  <c r="G1824" i="5"/>
  <c r="G1445" i="5"/>
  <c r="G200" i="5"/>
  <c r="G112" i="5"/>
  <c r="G21" i="6"/>
  <c r="H21" i="6" s="1"/>
  <c r="D21" i="6" s="1"/>
  <c r="G2409" i="5"/>
  <c r="G849" i="5"/>
  <c r="G143" i="5"/>
  <c r="F26" i="6"/>
  <c r="G1452" i="5"/>
  <c r="G1234" i="5"/>
  <c r="G1217" i="5"/>
  <c r="G951" i="5"/>
  <c r="B46" i="6"/>
  <c r="G46" i="6" s="1"/>
  <c r="J2389" i="5"/>
  <c r="F1797" i="5"/>
  <c r="I2218" i="5"/>
  <c r="J2481" i="5"/>
  <c r="G2502" i="5"/>
  <c r="G2470" i="5"/>
  <c r="G2438" i="5"/>
  <c r="G1617" i="5"/>
  <c r="G1148" i="5"/>
  <c r="G561" i="5"/>
  <c r="G173" i="5"/>
  <c r="G45" i="5"/>
  <c r="G22" i="6"/>
  <c r="B52" i="6"/>
  <c r="G52" i="6" s="1"/>
  <c r="F27" i="6"/>
  <c r="B32" i="6"/>
  <c r="G32" i="6" s="1"/>
  <c r="B27" i="6"/>
  <c r="G27" i="6" s="1"/>
  <c r="F41" i="6"/>
  <c r="H41" i="6" s="1"/>
  <c r="D41" i="6" s="1"/>
  <c r="F46" i="6"/>
  <c r="H46" i="6" s="1"/>
  <c r="D46" i="6" s="1"/>
  <c r="F31" i="6"/>
  <c r="H31" i="6" s="1"/>
  <c r="D31" i="6" s="1"/>
  <c r="B20" i="6"/>
  <c r="F19" i="6"/>
  <c r="B19" i="6"/>
  <c r="B24" i="6" s="1"/>
  <c r="G24" i="6" s="1"/>
  <c r="D17" i="6"/>
  <c r="B45" i="4"/>
  <c r="A30" i="6" s="1"/>
  <c r="K67" i="6"/>
  <c r="E1133" i="5"/>
  <c r="X1133" i="5" s="1"/>
  <c r="R1133" i="5"/>
  <c r="J1133" i="5"/>
  <c r="I1133" i="5"/>
  <c r="F1133" i="5"/>
  <c r="H1133" i="5"/>
  <c r="E1069" i="5"/>
  <c r="X1069" i="5" s="1"/>
  <c r="F1069" i="5"/>
  <c r="G1069" i="5"/>
  <c r="R1069" i="5"/>
  <c r="J1069" i="5"/>
  <c r="H1069" i="5"/>
  <c r="E989" i="5"/>
  <c r="X989" i="5" s="1"/>
  <c r="F989" i="5"/>
  <c r="R989" i="5"/>
  <c r="J989" i="5"/>
  <c r="H989" i="5"/>
  <c r="E983" i="5"/>
  <c r="X983" i="5" s="1"/>
  <c r="G983" i="5"/>
  <c r="H983" i="5"/>
  <c r="R983" i="5"/>
  <c r="F983" i="5"/>
  <c r="J983" i="5"/>
  <c r="E971" i="5"/>
  <c r="X971" i="5" s="1"/>
  <c r="G971" i="5"/>
  <c r="J971" i="5"/>
  <c r="R971" i="5"/>
  <c r="I971" i="5"/>
  <c r="F971" i="5"/>
  <c r="E815" i="5"/>
  <c r="X815" i="5" s="1"/>
  <c r="G815" i="5"/>
  <c r="J815" i="5"/>
  <c r="F815" i="5"/>
  <c r="R815" i="5"/>
  <c r="I815" i="5"/>
  <c r="E616" i="5"/>
  <c r="X616" i="5" s="1"/>
  <c r="G616" i="5"/>
  <c r="F616" i="5"/>
  <c r="H616" i="5"/>
  <c r="R616" i="5"/>
  <c r="J616" i="5"/>
  <c r="I616" i="5"/>
  <c r="E610" i="5"/>
  <c r="X610" i="5" s="1"/>
  <c r="G610" i="5"/>
  <c r="J610" i="5"/>
  <c r="R610" i="5"/>
  <c r="H610" i="5"/>
  <c r="F610" i="5"/>
  <c r="I610" i="5"/>
  <c r="B41" i="4"/>
  <c r="B65" i="4" s="1"/>
  <c r="A47" i="6" s="1"/>
  <c r="B25" i="3"/>
  <c r="A63" i="2"/>
  <c r="B19" i="4"/>
  <c r="C21" i="3"/>
  <c r="C17" i="3"/>
  <c r="A9" i="2"/>
  <c r="A34" i="2"/>
  <c r="B28" i="4"/>
  <c r="A16" i="6" s="1"/>
  <c r="C8" i="3"/>
  <c r="J16" i="6"/>
  <c r="J63" i="6"/>
  <c r="I39" i="6"/>
  <c r="I68" i="6"/>
  <c r="B6" i="3"/>
  <c r="B20" i="4"/>
  <c r="A11" i="6" s="1"/>
  <c r="A66" i="2"/>
  <c r="J19" i="6"/>
  <c r="I40" i="6"/>
  <c r="A6" i="2"/>
  <c r="A58" i="2"/>
  <c r="A59" i="2"/>
  <c r="B27" i="3"/>
  <c r="B2" i="5"/>
  <c r="J32" i="6"/>
  <c r="D4" i="8"/>
  <c r="I42" i="6"/>
  <c r="A71" i="2"/>
  <c r="B32" i="3"/>
  <c r="I6" i="6"/>
  <c r="J34" i="6"/>
  <c r="D1" i="6"/>
  <c r="I24" i="6"/>
  <c r="I65" i="6"/>
  <c r="A4" i="5"/>
  <c r="J36" i="6"/>
  <c r="J65" i="6"/>
  <c r="D11" i="4"/>
  <c r="A55" i="2"/>
  <c r="C20" i="3"/>
  <c r="P4" i="5"/>
  <c r="B5" i="3"/>
  <c r="J2" i="5"/>
  <c r="C29" i="3"/>
  <c r="A26" i="2"/>
  <c r="A52" i="2"/>
  <c r="B40" i="4"/>
  <c r="B52" i="4" s="1"/>
  <c r="A36" i="6" s="1"/>
  <c r="C16" i="3"/>
  <c r="J17" i="6"/>
  <c r="C17" i="6" s="1"/>
  <c r="J64" i="6"/>
  <c r="J46" i="6"/>
  <c r="I69" i="6"/>
  <c r="B10" i="3"/>
  <c r="C6" i="3"/>
  <c r="I20" i="6"/>
  <c r="J47" i="6"/>
  <c r="A14" i="2"/>
  <c r="C2" i="3"/>
  <c r="L4" i="5"/>
  <c r="A68" i="2"/>
  <c r="B31" i="3"/>
  <c r="M4" i="5"/>
  <c r="J40" i="6"/>
  <c r="C3" i="6"/>
  <c r="J49" i="6"/>
  <c r="A10" i="2"/>
  <c r="B4" i="3"/>
  <c r="B8" i="4"/>
  <c r="A4" i="6" s="1"/>
  <c r="B3" i="5"/>
  <c r="I7" i="6"/>
  <c r="C7" i="6" s="1"/>
  <c r="I35" i="6"/>
  <c r="J6" i="6"/>
  <c r="J35" i="6"/>
  <c r="D5" i="7"/>
  <c r="I4" i="5"/>
  <c r="I37" i="6"/>
  <c r="I66" i="6"/>
  <c r="A73" i="2"/>
  <c r="A75" i="2"/>
  <c r="A45" i="2"/>
  <c r="B13" i="3"/>
  <c r="A11" i="2"/>
  <c r="A13" i="2"/>
  <c r="A4" i="2"/>
  <c r="A60" i="2"/>
  <c r="A70" i="2"/>
  <c r="F4" i="5"/>
  <c r="C24" i="3"/>
  <c r="J25" i="6"/>
  <c r="J66" i="6"/>
  <c r="I47" i="6"/>
  <c r="A4" i="8"/>
  <c r="B14" i="3"/>
  <c r="C14" i="3"/>
  <c r="J27" i="6"/>
  <c r="J55" i="6"/>
  <c r="A31" i="2"/>
  <c r="C10" i="3"/>
  <c r="A8" i="2"/>
  <c r="B3" i="3"/>
  <c r="B6" i="4"/>
  <c r="B3" i="6"/>
  <c r="I41" i="6"/>
  <c r="I4" i="6"/>
  <c r="C4" i="6" s="1"/>
  <c r="I50" i="6"/>
  <c r="A18" i="2"/>
  <c r="B8" i="3"/>
  <c r="B16" i="4"/>
  <c r="A8" i="6" s="1"/>
  <c r="G4" i="5"/>
  <c r="I8" i="6"/>
  <c r="C8" i="6" s="1"/>
  <c r="J42" i="6"/>
  <c r="J7" i="6"/>
  <c r="I36" i="6"/>
  <c r="B10" i="4"/>
  <c r="A6" i="6" s="1"/>
  <c r="I14" i="6"/>
  <c r="J44" i="6"/>
  <c r="B58" i="1"/>
  <c r="Q4" i="5"/>
  <c r="B9" i="3"/>
  <c r="C25" i="3"/>
  <c r="C4" i="3"/>
  <c r="B21" i="3"/>
  <c r="A28" i="2"/>
  <c r="A30" i="2"/>
  <c r="B73" i="4"/>
  <c r="A56" i="2"/>
  <c r="C11" i="3"/>
  <c r="C7" i="3"/>
  <c r="D2" i="4"/>
  <c r="I26" i="6"/>
  <c r="I67" i="6"/>
  <c r="J54" i="6"/>
  <c r="A23" i="2"/>
  <c r="B22" i="3"/>
  <c r="C22" i="3"/>
  <c r="I29" i="6"/>
  <c r="J56" i="6"/>
  <c r="A57" i="2"/>
  <c r="C18" i="3"/>
  <c r="A16" i="2"/>
  <c r="B7" i="3"/>
  <c r="B14" i="4"/>
  <c r="J20" i="6"/>
  <c r="I49" i="6"/>
  <c r="I5" i="6"/>
  <c r="C5" i="6" s="1"/>
  <c r="J58" i="6"/>
  <c r="A27" i="2"/>
  <c r="B12" i="3"/>
  <c r="B25" i="4"/>
  <c r="A13" i="6" s="1"/>
  <c r="O4" i="5"/>
  <c r="I9" i="6"/>
  <c r="C9" i="6" s="1"/>
  <c r="J50" i="6"/>
  <c r="J8" i="6"/>
  <c r="I44" i="6"/>
  <c r="B18" i="4"/>
  <c r="A10" i="6" s="1"/>
  <c r="I15" i="6"/>
  <c r="I45" i="6"/>
  <c r="F4" i="8"/>
  <c r="N4" i="5"/>
  <c r="B26" i="4"/>
  <c r="A14" i="6" s="1"/>
  <c r="B29" i="3"/>
  <c r="A62" i="2"/>
  <c r="A48" i="2"/>
  <c r="B4" i="5"/>
  <c r="C9" i="3"/>
  <c r="C27" i="3"/>
  <c r="C15" i="3"/>
  <c r="A19" i="2"/>
  <c r="B17" i="4"/>
  <c r="A9" i="6" s="1"/>
  <c r="J37" i="6"/>
  <c r="A1" i="8"/>
  <c r="I55" i="6"/>
  <c r="A40" i="2"/>
  <c r="B26" i="3"/>
  <c r="K4" i="5"/>
  <c r="C30" i="3"/>
  <c r="I30" i="6"/>
  <c r="I57" i="6"/>
  <c r="B18" i="3"/>
  <c r="C26" i="3"/>
  <c r="A25" i="2"/>
  <c r="B11" i="3"/>
  <c r="B22" i="4"/>
  <c r="A12" i="6" s="1"/>
  <c r="I21" i="6"/>
  <c r="J57" i="6"/>
  <c r="J21" i="6"/>
  <c r="I59" i="6"/>
  <c r="A35" i="2"/>
  <c r="B16" i="3"/>
  <c r="A1" i="6"/>
  <c r="I10" i="6"/>
  <c r="C10" i="6" s="1"/>
  <c r="I51" i="6"/>
  <c r="J9" i="6"/>
  <c r="J51" i="6"/>
  <c r="G25" i="4"/>
  <c r="G49" i="4" s="1"/>
  <c r="I16" i="6"/>
  <c r="J52" i="6"/>
  <c r="H4" i="8"/>
  <c r="A38" i="2"/>
  <c r="B17" i="3"/>
  <c r="C3" i="3"/>
  <c r="A29" i="2"/>
  <c r="B39" i="4"/>
  <c r="A25" i="6" s="1"/>
  <c r="C28" i="3"/>
  <c r="C5" i="3"/>
  <c r="A21" i="2"/>
  <c r="B24" i="4"/>
  <c r="C31" i="3"/>
  <c r="A54" i="2"/>
  <c r="J14" i="6"/>
  <c r="I46" i="6"/>
  <c r="J26" i="6"/>
  <c r="L65" i="6"/>
  <c r="A65" i="2"/>
  <c r="I4" i="4"/>
  <c r="A32" i="2"/>
  <c r="I32" i="6"/>
  <c r="J68" i="6"/>
  <c r="A24" i="2"/>
  <c r="B21" i="4"/>
  <c r="A42" i="2"/>
  <c r="B19" i="3"/>
  <c r="J30" i="6"/>
  <c r="L67" i="6"/>
  <c r="I34" i="6"/>
  <c r="B5" i="7"/>
  <c r="A53" i="2"/>
  <c r="B24" i="3"/>
  <c r="J4" i="6"/>
  <c r="I12" i="6"/>
  <c r="C12" i="6" s="1"/>
  <c r="I60" i="6"/>
  <c r="J11" i="6"/>
  <c r="J60" i="6"/>
  <c r="J24" i="6"/>
  <c r="I63" i="6"/>
  <c r="C4" i="8"/>
  <c r="J4" i="5"/>
  <c r="C19" i="3"/>
  <c r="A46" i="2"/>
  <c r="G3" i="5"/>
  <c r="B7" i="4"/>
  <c r="C13" i="3"/>
  <c r="A39" i="2"/>
  <c r="A17" i="2"/>
  <c r="B15" i="4"/>
  <c r="A7" i="6" s="1"/>
  <c r="A72" i="2"/>
  <c r="J15" i="6"/>
  <c r="I54" i="6"/>
  <c r="I27" i="6"/>
  <c r="J67" i="6"/>
  <c r="B2" i="3"/>
  <c r="B12" i="4"/>
  <c r="A50" i="2"/>
  <c r="A3" i="6"/>
  <c r="J39" i="6"/>
  <c r="B4" i="8"/>
  <c r="A41" i="2"/>
  <c r="B38" i="4"/>
  <c r="B50" i="4" s="1"/>
  <c r="A34" i="6" s="1"/>
  <c r="A51" i="2"/>
  <c r="B23" i="3"/>
  <c r="A91" i="4"/>
  <c r="J31" i="6"/>
  <c r="A1" i="7"/>
  <c r="J41" i="6"/>
  <c r="G4" i="8"/>
  <c r="A61" i="2"/>
  <c r="B28" i="3"/>
  <c r="B74" i="4"/>
  <c r="A53" i="6" s="1"/>
  <c r="J5" i="6"/>
  <c r="J22" i="6"/>
  <c r="C5" i="7"/>
  <c r="J12" i="6"/>
  <c r="I62" i="6"/>
  <c r="I25" i="6"/>
  <c r="I64" i="6"/>
  <c r="G68" i="6"/>
  <c r="G66" i="6"/>
  <c r="G67" i="6"/>
  <c r="G65" i="6"/>
  <c r="B31" i="4"/>
  <c r="A18" i="6" s="1"/>
  <c r="B87" i="4"/>
  <c r="A62" i="6" s="1"/>
  <c r="B75" i="4"/>
  <c r="A54" i="6" s="1"/>
  <c r="B81" i="4"/>
  <c r="A58" i="6" s="1"/>
  <c r="B55" i="4"/>
  <c r="A38" i="6" s="1"/>
  <c r="B67" i="4"/>
  <c r="A48" i="6" s="1"/>
  <c r="B89" i="4"/>
  <c r="A63" i="6" s="1"/>
  <c r="B37" i="4"/>
  <c r="A23" i="6" s="1"/>
  <c r="B83" i="4"/>
  <c r="A59" i="6" s="1"/>
  <c r="B43" i="4"/>
  <c r="A28" i="6" s="1"/>
  <c r="B77" i="4"/>
  <c r="A55" i="6" s="1"/>
  <c r="B61" i="4"/>
  <c r="A43" i="6" s="1"/>
  <c r="B49" i="4"/>
  <c r="A33" i="6" s="1"/>
  <c r="B79" i="4"/>
  <c r="A57" i="6" s="1"/>
  <c r="B85" i="4"/>
  <c r="A60" i="6" s="1"/>
  <c r="H22" i="6"/>
  <c r="D22" i="6" s="1"/>
  <c r="E1379" i="5"/>
  <c r="X1379" i="5" s="1"/>
  <c r="G1379" i="5"/>
  <c r="E1347" i="5"/>
  <c r="X1347" i="5" s="1"/>
  <c r="G1347" i="5"/>
  <c r="E1315" i="5"/>
  <c r="X1315" i="5" s="1"/>
  <c r="G1315" i="5"/>
  <c r="E1283" i="5"/>
  <c r="X1283" i="5" s="1"/>
  <c r="G1283" i="5"/>
  <c r="E1251" i="5"/>
  <c r="X1251" i="5" s="1"/>
  <c r="G1251" i="5"/>
  <c r="E1219" i="5"/>
  <c r="X1219" i="5" s="1"/>
  <c r="G1219" i="5"/>
  <c r="E1187" i="5"/>
  <c r="X1187" i="5" s="1"/>
  <c r="G1187" i="5"/>
  <c r="E1155" i="5"/>
  <c r="X1155" i="5" s="1"/>
  <c r="G1155" i="5"/>
  <c r="E1120" i="5"/>
  <c r="X1120" i="5" s="1"/>
  <c r="G1120" i="5"/>
  <c r="E1107" i="5"/>
  <c r="X1107" i="5" s="1"/>
  <c r="G1107" i="5"/>
  <c r="E1056" i="5"/>
  <c r="X1056" i="5" s="1"/>
  <c r="G1056" i="5"/>
  <c r="E1043" i="5"/>
  <c r="X1043" i="5" s="1"/>
  <c r="G1043" i="5"/>
  <c r="E943" i="5"/>
  <c r="X943" i="5" s="1"/>
  <c r="G943" i="5"/>
  <c r="E774" i="5"/>
  <c r="X774" i="5" s="1"/>
  <c r="G774" i="5"/>
  <c r="E768" i="5"/>
  <c r="X768" i="5" s="1"/>
  <c r="G768" i="5"/>
  <c r="F42" i="6"/>
  <c r="H42" i="6" s="1"/>
  <c r="D42" i="6" s="1"/>
  <c r="E966" i="5"/>
  <c r="X966" i="5" s="1"/>
  <c r="G966" i="5"/>
  <c r="E960" i="5"/>
  <c r="X960" i="5" s="1"/>
  <c r="G960" i="5"/>
  <c r="E791" i="5"/>
  <c r="X791" i="5" s="1"/>
  <c r="G791" i="5"/>
  <c r="E779" i="5"/>
  <c r="X779" i="5" s="1"/>
  <c r="G779" i="5"/>
  <c r="E584" i="5"/>
  <c r="X584" i="5" s="1"/>
  <c r="G584" i="5"/>
  <c r="E538" i="5"/>
  <c r="X538" i="5" s="1"/>
  <c r="G538" i="5"/>
  <c r="E520" i="5"/>
  <c r="X520" i="5" s="1"/>
  <c r="G520" i="5"/>
  <c r="E474" i="5"/>
  <c r="X474" i="5" s="1"/>
  <c r="G474" i="5"/>
  <c r="F52" i="6"/>
  <c r="H52" i="6" s="1"/>
  <c r="D52" i="6" s="1"/>
  <c r="E1007" i="5"/>
  <c r="X1007" i="5" s="1"/>
  <c r="G1007" i="5"/>
  <c r="E838" i="5"/>
  <c r="X838" i="5" s="1"/>
  <c r="G838" i="5"/>
  <c r="E832" i="5"/>
  <c r="X832" i="5" s="1"/>
  <c r="G832" i="5"/>
  <c r="E687" i="5"/>
  <c r="X687" i="5" s="1"/>
  <c r="G687" i="5"/>
  <c r="F32" i="6"/>
  <c r="H32" i="6" s="1"/>
  <c r="D32" i="6" s="1"/>
  <c r="E1395" i="5"/>
  <c r="X1395" i="5" s="1"/>
  <c r="G1395" i="5"/>
  <c r="E1363" i="5"/>
  <c r="X1363" i="5" s="1"/>
  <c r="G1363" i="5"/>
  <c r="E1331" i="5"/>
  <c r="X1331" i="5" s="1"/>
  <c r="G1331" i="5"/>
  <c r="E1299" i="5"/>
  <c r="X1299" i="5" s="1"/>
  <c r="G1299" i="5"/>
  <c r="E1267" i="5"/>
  <c r="X1267" i="5" s="1"/>
  <c r="G1267" i="5"/>
  <c r="E1235" i="5"/>
  <c r="X1235" i="5" s="1"/>
  <c r="G1235" i="5"/>
  <c r="E1203" i="5"/>
  <c r="X1203" i="5" s="1"/>
  <c r="G1203" i="5"/>
  <c r="E1171" i="5"/>
  <c r="X1171" i="5" s="1"/>
  <c r="G1171" i="5"/>
  <c r="E1139" i="5"/>
  <c r="X1139" i="5" s="1"/>
  <c r="G1139" i="5"/>
  <c r="E1088" i="5"/>
  <c r="X1088" i="5" s="1"/>
  <c r="G1088" i="5"/>
  <c r="E1075" i="5"/>
  <c r="X1075" i="5" s="1"/>
  <c r="G1075" i="5"/>
  <c r="E1024" i="5"/>
  <c r="X1024" i="5" s="1"/>
  <c r="G1024" i="5"/>
  <c r="E855" i="5"/>
  <c r="X855" i="5" s="1"/>
  <c r="G855" i="5"/>
  <c r="E843" i="5"/>
  <c r="X843" i="5" s="1"/>
  <c r="G843" i="5"/>
  <c r="F68" i="6"/>
  <c r="E879" i="5"/>
  <c r="X879" i="5" s="1"/>
  <c r="G879" i="5"/>
  <c r="E719" i="5"/>
  <c r="X719" i="5" s="1"/>
  <c r="G719" i="5"/>
  <c r="H27" i="6"/>
  <c r="D27" i="6" s="1"/>
  <c r="E902" i="5"/>
  <c r="X902" i="5" s="1"/>
  <c r="G902" i="5"/>
  <c r="E896" i="5"/>
  <c r="X896" i="5" s="1"/>
  <c r="G896" i="5"/>
  <c r="E4" i="5"/>
  <c r="D4" i="5"/>
  <c r="E4" i="8"/>
  <c r="E919" i="5"/>
  <c r="X919" i="5" s="1"/>
  <c r="G919" i="5"/>
  <c r="E907" i="5"/>
  <c r="X907" i="5" s="1"/>
  <c r="G907" i="5"/>
  <c r="E751" i="5"/>
  <c r="X751" i="5" s="1"/>
  <c r="G751" i="5"/>
  <c r="G2499" i="5"/>
  <c r="G2491" i="5"/>
  <c r="G2483" i="5"/>
  <c r="G2475" i="5"/>
  <c r="G2467" i="5"/>
  <c r="G2459" i="5"/>
  <c r="G2451" i="5"/>
  <c r="G2443" i="5"/>
  <c r="G2435" i="5"/>
  <c r="G2427" i="5"/>
  <c r="G2419" i="5"/>
  <c r="G2411" i="5"/>
  <c r="G2403" i="5"/>
  <c r="G2395" i="5"/>
  <c r="G2387" i="5"/>
  <c r="G2379" i="5"/>
  <c r="G2371" i="5"/>
  <c r="G2363" i="5"/>
  <c r="G2355" i="5"/>
  <c r="G2347" i="5"/>
  <c r="G2339" i="5"/>
  <c r="G2331" i="5"/>
  <c r="G2323" i="5"/>
  <c r="G2315" i="5"/>
  <c r="G2307" i="5"/>
  <c r="G2299" i="5"/>
  <c r="G2291" i="5"/>
  <c r="G2283" i="5"/>
  <c r="G2275" i="5"/>
  <c r="G2267" i="5"/>
  <c r="G2259" i="5"/>
  <c r="G2251" i="5"/>
  <c r="G2243" i="5"/>
  <c r="G2235" i="5"/>
  <c r="G2227" i="5"/>
  <c r="G2219" i="5"/>
  <c r="G2211" i="5"/>
  <c r="G2203" i="5"/>
  <c r="G2195" i="5"/>
  <c r="G2187" i="5"/>
  <c r="G2179" i="5"/>
  <c r="G2171" i="5"/>
  <c r="G2163" i="5"/>
  <c r="G2155" i="5"/>
  <c r="G2147" i="5"/>
  <c r="G2139" i="5"/>
  <c r="G2131" i="5"/>
  <c r="G2123" i="5"/>
  <c r="G2115" i="5"/>
  <c r="G2107" i="5"/>
  <c r="G2099" i="5"/>
  <c r="G2091" i="5"/>
  <c r="G2083" i="5"/>
  <c r="G2075" i="5"/>
  <c r="G2067" i="5"/>
  <c r="G2059" i="5"/>
  <c r="G2051" i="5"/>
  <c r="G2043" i="5"/>
  <c r="G2035" i="5"/>
  <c r="G2027" i="5"/>
  <c r="G2019" i="5"/>
  <c r="G2011" i="5"/>
  <c r="G2003" i="5"/>
  <c r="G1995" i="5"/>
  <c r="G1987" i="5"/>
  <c r="G1979" i="5"/>
  <c r="G1971" i="5"/>
  <c r="G1963" i="5"/>
  <c r="G1955" i="5"/>
  <c r="G1947" i="5"/>
  <c r="G1939" i="5"/>
  <c r="G1931" i="5"/>
  <c r="G1923" i="5"/>
  <c r="G1915" i="5"/>
  <c r="G1907" i="5"/>
  <c r="G1899" i="5"/>
  <c r="G1891" i="5"/>
  <c r="G1883" i="5"/>
  <c r="G1875" i="5"/>
  <c r="G1867" i="5"/>
  <c r="G1859" i="5"/>
  <c r="G1851" i="5"/>
  <c r="G1843" i="5"/>
  <c r="G1835" i="5"/>
  <c r="G1827" i="5"/>
  <c r="G1819" i="5"/>
  <c r="G1811" i="5"/>
  <c r="G1803" i="5"/>
  <c r="G1795" i="5"/>
  <c r="G1787" i="5"/>
  <c r="G1779" i="5"/>
  <c r="G1771" i="5"/>
  <c r="G1763" i="5"/>
  <c r="G1755" i="5"/>
  <c r="G1747" i="5"/>
  <c r="G1739" i="5"/>
  <c r="G1731" i="5"/>
  <c r="G1723" i="5"/>
  <c r="G1715" i="5"/>
  <c r="G1707" i="5"/>
  <c r="G1699" i="5"/>
  <c r="G1691" i="5"/>
  <c r="G1683" i="5"/>
  <c r="G1675" i="5"/>
  <c r="G1667" i="5"/>
  <c r="G1659" i="5"/>
  <c r="G1651" i="5"/>
  <c r="G1643" i="5"/>
  <c r="G1635" i="5"/>
  <c r="G1627" i="5"/>
  <c r="G1619" i="5"/>
  <c r="G1611" i="5"/>
  <c r="G1603" i="5"/>
  <c r="G1595" i="5"/>
  <c r="G1587" i="5"/>
  <c r="G1579" i="5"/>
  <c r="G1571" i="5"/>
  <c r="G1563" i="5"/>
  <c r="G1555" i="5"/>
  <c r="G1547" i="5"/>
  <c r="G1539" i="5"/>
  <c r="G1531" i="5"/>
  <c r="G1523" i="5"/>
  <c r="G1515" i="5"/>
  <c r="G1507" i="5"/>
  <c r="G1499" i="5"/>
  <c r="G1491" i="5"/>
  <c r="G1483" i="5"/>
  <c r="G1475" i="5"/>
  <c r="G1467" i="5"/>
  <c r="G1459" i="5"/>
  <c r="G1451" i="5"/>
  <c r="G1443" i="5"/>
  <c r="G1435" i="5"/>
  <c r="G1427" i="5"/>
  <c r="G1419" i="5"/>
  <c r="G1411" i="5"/>
  <c r="G1403" i="5"/>
  <c r="G282" i="5"/>
  <c r="E2503" i="5"/>
  <c r="E2495" i="5"/>
  <c r="E2487" i="5"/>
  <c r="X2487" i="5" s="1"/>
  <c r="E2479" i="5"/>
  <c r="X2479" i="5" s="1"/>
  <c r="E2471" i="5"/>
  <c r="X2471" i="5" s="1"/>
  <c r="E2463" i="5"/>
  <c r="X2463" i="5" s="1"/>
  <c r="E2455" i="5"/>
  <c r="X2455" i="5" s="1"/>
  <c r="E2447" i="5"/>
  <c r="X2447" i="5" s="1"/>
  <c r="E2439" i="5"/>
  <c r="X2439" i="5" s="1"/>
  <c r="E2431" i="5"/>
  <c r="X2431" i="5" s="1"/>
  <c r="E2423" i="5"/>
  <c r="X2423" i="5" s="1"/>
  <c r="E2415" i="5"/>
  <c r="X2415" i="5" s="1"/>
  <c r="E2407" i="5"/>
  <c r="X2407" i="5" s="1"/>
  <c r="E2399" i="5"/>
  <c r="X2399" i="5" s="1"/>
  <c r="E2391" i="5"/>
  <c r="X2391" i="5" s="1"/>
  <c r="E2383" i="5"/>
  <c r="X2383" i="5" s="1"/>
  <c r="E2375" i="5"/>
  <c r="X2375" i="5" s="1"/>
  <c r="E2367" i="5"/>
  <c r="X2367" i="5" s="1"/>
  <c r="E2359" i="5"/>
  <c r="X2359" i="5" s="1"/>
  <c r="E2351" i="5"/>
  <c r="X2351" i="5" s="1"/>
  <c r="E2343" i="5"/>
  <c r="X2343" i="5" s="1"/>
  <c r="E2335" i="5"/>
  <c r="X2335" i="5" s="1"/>
  <c r="E2327" i="5"/>
  <c r="X2327" i="5" s="1"/>
  <c r="E2319" i="5"/>
  <c r="X2319" i="5" s="1"/>
  <c r="E2311" i="5"/>
  <c r="X2311" i="5" s="1"/>
  <c r="E2303" i="5"/>
  <c r="X2303" i="5" s="1"/>
  <c r="E2295" i="5"/>
  <c r="X2295" i="5" s="1"/>
  <c r="E2287" i="5"/>
  <c r="X2287" i="5" s="1"/>
  <c r="E2279" i="5"/>
  <c r="X2279" i="5" s="1"/>
  <c r="E2271" i="5"/>
  <c r="X2271" i="5" s="1"/>
  <c r="E2263" i="5"/>
  <c r="X2263" i="5" s="1"/>
  <c r="E2255" i="5"/>
  <c r="X2255" i="5" s="1"/>
  <c r="E2247" i="5"/>
  <c r="X2247" i="5" s="1"/>
  <c r="E2239" i="5"/>
  <c r="X2239" i="5" s="1"/>
  <c r="E2231" i="5"/>
  <c r="X2231" i="5" s="1"/>
  <c r="E2223" i="5"/>
  <c r="X2223" i="5" s="1"/>
  <c r="E2215" i="5"/>
  <c r="X2215" i="5" s="1"/>
  <c r="E2207" i="5"/>
  <c r="X2207" i="5" s="1"/>
  <c r="E2199" i="5"/>
  <c r="X2199" i="5" s="1"/>
  <c r="E2191" i="5"/>
  <c r="X2191" i="5" s="1"/>
  <c r="E2183" i="5"/>
  <c r="X2183" i="5" s="1"/>
  <c r="E2175" i="5"/>
  <c r="X2175" i="5" s="1"/>
  <c r="E2167" i="5"/>
  <c r="X2167" i="5" s="1"/>
  <c r="E2159" i="5"/>
  <c r="X2159" i="5" s="1"/>
  <c r="E2151" i="5"/>
  <c r="X2151" i="5" s="1"/>
  <c r="E2143" i="5"/>
  <c r="X2143" i="5" s="1"/>
  <c r="E2135" i="5"/>
  <c r="X2135" i="5" s="1"/>
  <c r="E2127" i="5"/>
  <c r="X2127" i="5" s="1"/>
  <c r="E2119" i="5"/>
  <c r="X2119" i="5" s="1"/>
  <c r="E2111" i="5"/>
  <c r="X2111" i="5" s="1"/>
  <c r="E2103" i="5"/>
  <c r="X2103" i="5" s="1"/>
  <c r="E2095" i="5"/>
  <c r="X2095" i="5" s="1"/>
  <c r="E2087" i="5"/>
  <c r="X2087" i="5" s="1"/>
  <c r="E2079" i="5"/>
  <c r="X2079" i="5" s="1"/>
  <c r="E2071" i="5"/>
  <c r="X2071" i="5" s="1"/>
  <c r="E2063" i="5"/>
  <c r="X2063" i="5" s="1"/>
  <c r="E2055" i="5"/>
  <c r="X2055" i="5" s="1"/>
  <c r="E2047" i="5"/>
  <c r="X2047" i="5" s="1"/>
  <c r="E2039" i="5"/>
  <c r="X2039" i="5" s="1"/>
  <c r="E2031" i="5"/>
  <c r="X2031" i="5" s="1"/>
  <c r="E2023" i="5"/>
  <c r="X2023" i="5" s="1"/>
  <c r="E2015" i="5"/>
  <c r="X2015" i="5" s="1"/>
  <c r="E2007" i="5"/>
  <c r="X2007" i="5" s="1"/>
  <c r="E1999" i="5"/>
  <c r="X1999" i="5" s="1"/>
  <c r="E1991" i="5"/>
  <c r="X1991" i="5" s="1"/>
  <c r="E1983" i="5"/>
  <c r="X1983" i="5" s="1"/>
  <c r="E1975" i="5"/>
  <c r="X1975" i="5" s="1"/>
  <c r="E1967" i="5"/>
  <c r="X1967" i="5" s="1"/>
  <c r="E1959" i="5"/>
  <c r="X1959" i="5" s="1"/>
  <c r="E1951" i="5"/>
  <c r="X1951" i="5" s="1"/>
  <c r="E1943" i="5"/>
  <c r="X1943" i="5" s="1"/>
  <c r="E1935" i="5"/>
  <c r="X1935" i="5" s="1"/>
  <c r="E1927" i="5"/>
  <c r="X1927" i="5" s="1"/>
  <c r="E1919" i="5"/>
  <c r="X1919" i="5" s="1"/>
  <c r="E1911" i="5"/>
  <c r="X1911" i="5" s="1"/>
  <c r="E1903" i="5"/>
  <c r="X1903" i="5" s="1"/>
  <c r="E1895" i="5"/>
  <c r="X1895" i="5" s="1"/>
  <c r="E1887" i="5"/>
  <c r="X1887" i="5" s="1"/>
  <c r="E1879" i="5"/>
  <c r="X1879" i="5" s="1"/>
  <c r="E1871" i="5"/>
  <c r="X1871" i="5" s="1"/>
  <c r="E1863" i="5"/>
  <c r="X1863" i="5" s="1"/>
  <c r="E1855" i="5"/>
  <c r="X1855" i="5" s="1"/>
  <c r="E1847" i="5"/>
  <c r="X1847" i="5" s="1"/>
  <c r="E1839" i="5"/>
  <c r="X1839" i="5" s="1"/>
  <c r="E1831" i="5"/>
  <c r="X1831" i="5" s="1"/>
  <c r="E1823" i="5"/>
  <c r="X1823" i="5" s="1"/>
  <c r="E1815" i="5"/>
  <c r="X1815" i="5" s="1"/>
  <c r="E1807" i="5"/>
  <c r="X1807" i="5" s="1"/>
  <c r="E1799" i="5"/>
  <c r="X1799" i="5" s="1"/>
  <c r="E1791" i="5"/>
  <c r="X1791" i="5" s="1"/>
  <c r="E1783" i="5"/>
  <c r="X1783" i="5" s="1"/>
  <c r="E1775" i="5"/>
  <c r="X1775" i="5" s="1"/>
  <c r="E1767" i="5"/>
  <c r="X1767" i="5" s="1"/>
  <c r="E1759" i="5"/>
  <c r="X1759" i="5" s="1"/>
  <c r="E1751" i="5"/>
  <c r="X1751" i="5" s="1"/>
  <c r="E1743" i="5"/>
  <c r="X1743" i="5" s="1"/>
  <c r="E1735" i="5"/>
  <c r="X1735" i="5" s="1"/>
  <c r="E1727" i="5"/>
  <c r="X1727" i="5" s="1"/>
  <c r="E1719" i="5"/>
  <c r="X1719" i="5" s="1"/>
  <c r="E1711" i="5"/>
  <c r="X1711" i="5" s="1"/>
  <c r="E1703" i="5"/>
  <c r="X1703" i="5" s="1"/>
  <c r="E1695" i="5"/>
  <c r="X1695" i="5" s="1"/>
  <c r="E1687" i="5"/>
  <c r="X1687" i="5" s="1"/>
  <c r="E1679" i="5"/>
  <c r="X1679" i="5" s="1"/>
  <c r="E1671" i="5"/>
  <c r="X1671" i="5" s="1"/>
  <c r="E1663" i="5"/>
  <c r="X1663" i="5" s="1"/>
  <c r="E1655" i="5"/>
  <c r="X1655" i="5" s="1"/>
  <c r="E1647" i="5"/>
  <c r="X1647" i="5" s="1"/>
  <c r="E1639" i="5"/>
  <c r="X1639" i="5" s="1"/>
  <c r="E1631" i="5"/>
  <c r="X1631" i="5" s="1"/>
  <c r="E1623" i="5"/>
  <c r="X1623" i="5" s="1"/>
  <c r="E1615" i="5"/>
  <c r="X1615" i="5" s="1"/>
  <c r="E1607" i="5"/>
  <c r="X1607" i="5" s="1"/>
  <c r="E1599" i="5"/>
  <c r="X1599" i="5" s="1"/>
  <c r="E1591" i="5"/>
  <c r="X1591" i="5" s="1"/>
  <c r="E1583" i="5"/>
  <c r="X1583" i="5" s="1"/>
  <c r="E1575" i="5"/>
  <c r="X1575" i="5" s="1"/>
  <c r="E1567" i="5"/>
  <c r="X1567" i="5" s="1"/>
  <c r="E1559" i="5"/>
  <c r="X1559" i="5" s="1"/>
  <c r="E1551" i="5"/>
  <c r="X1551" i="5" s="1"/>
  <c r="E1543" i="5"/>
  <c r="X1543" i="5" s="1"/>
  <c r="C4" i="5"/>
  <c r="E5" i="5"/>
  <c r="D74" i="4"/>
  <c r="D67" i="4"/>
  <c r="C11" i="6"/>
  <c r="A17" i="6"/>
  <c r="D43" i="4"/>
  <c r="D55" i="4"/>
  <c r="D61" i="4"/>
  <c r="D49" i="4"/>
  <c r="F64" i="6"/>
  <c r="F6" i="6"/>
  <c r="H6" i="6" s="1"/>
  <c r="D4" i="6"/>
  <c r="B33" i="4"/>
  <c r="A20" i="6" s="1"/>
  <c r="D31" i="4"/>
  <c r="G64" i="6"/>
  <c r="B58" i="4" l="1"/>
  <c r="A41" i="6" s="1"/>
  <c r="B69" i="4"/>
  <c r="A50" i="6" s="1"/>
  <c r="B53" i="4"/>
  <c r="A37" i="6" s="1"/>
  <c r="H67" i="6"/>
  <c r="D67" i="6" s="1"/>
  <c r="C22" i="6"/>
  <c r="F67" i="6"/>
  <c r="F36" i="6"/>
  <c r="H36" i="6" s="1"/>
  <c r="D36" i="6" s="1"/>
  <c r="F51" i="6"/>
  <c r="H51" i="6" s="1"/>
  <c r="D51" i="6" s="1"/>
  <c r="B32" i="4"/>
  <c r="A19" i="6" s="1"/>
  <c r="B44" i="6"/>
  <c r="G44" i="6" s="1"/>
  <c r="H26" i="6"/>
  <c r="D26" i="6" s="1"/>
  <c r="B29" i="6"/>
  <c r="G29" i="6" s="1"/>
  <c r="J5" i="5"/>
  <c r="I5" i="5"/>
  <c r="R5" i="5"/>
  <c r="G5" i="5"/>
  <c r="F5" i="5"/>
  <c r="E6" i="5"/>
  <c r="F6" i="5"/>
  <c r="G6" i="5"/>
  <c r="R6" i="5"/>
  <c r="J6" i="5"/>
  <c r="I6" i="5"/>
  <c r="G61" i="4"/>
  <c r="B57" i="4"/>
  <c r="A40" i="6" s="1"/>
  <c r="G55" i="4"/>
  <c r="B51" i="4"/>
  <c r="A35" i="6" s="1"/>
  <c r="B63" i="4"/>
  <c r="A45" i="6" s="1"/>
  <c r="G74" i="4"/>
  <c r="G37" i="4"/>
  <c r="G43" i="4"/>
  <c r="C14" i="6"/>
  <c r="G31" i="4"/>
  <c r="G67" i="4"/>
  <c r="C26" i="6"/>
  <c r="C15" i="6"/>
  <c r="X5" i="5"/>
  <c r="A26" i="6"/>
  <c r="B70" i="4"/>
  <c r="A51" i="6" s="1"/>
  <c r="F37" i="6"/>
  <c r="H37" i="6" s="1"/>
  <c r="D37" i="6" s="1"/>
  <c r="F47" i="6"/>
  <c r="H47" i="6" s="1"/>
  <c r="D47" i="6" s="1"/>
  <c r="B64" i="4"/>
  <c r="A46" i="6" s="1"/>
  <c r="C41" i="6"/>
  <c r="C47" i="6"/>
  <c r="C31" i="6"/>
  <c r="C46" i="6"/>
  <c r="C16" i="6"/>
  <c r="C51" i="6"/>
  <c r="C21" i="6"/>
  <c r="G20" i="6"/>
  <c r="H20" i="6" s="1"/>
  <c r="C20" i="6" s="1"/>
  <c r="B50" i="6"/>
  <c r="G50" i="6" s="1"/>
  <c r="B25" i="6"/>
  <c r="G25" i="6" s="1"/>
  <c r="B30" i="6"/>
  <c r="G30" i="6" s="1"/>
  <c r="F25" i="6"/>
  <c r="A24" i="6"/>
  <c r="B35" i="6"/>
  <c r="G35" i="6" s="1"/>
  <c r="B56" i="4"/>
  <c r="A39" i="6" s="1"/>
  <c r="B45" i="6"/>
  <c r="G45" i="6" s="1"/>
  <c r="B68" i="4"/>
  <c r="A49" i="6" s="1"/>
  <c r="B40" i="6"/>
  <c r="G40" i="6" s="1"/>
  <c r="F24" i="6"/>
  <c r="F44" i="6" s="1"/>
  <c r="H44" i="6" s="1"/>
  <c r="D44" i="6" s="1"/>
  <c r="B34" i="4"/>
  <c r="A21" i="6" s="1"/>
  <c r="B34" i="6"/>
  <c r="G34" i="6" s="1"/>
  <c r="A27" i="6"/>
  <c r="B39" i="6"/>
  <c r="G39" i="6" s="1"/>
  <c r="B71" i="4"/>
  <c r="A52" i="6" s="1"/>
  <c r="B59" i="4"/>
  <c r="A42" i="6" s="1"/>
  <c r="B62" i="4"/>
  <c r="A44" i="6" s="1"/>
  <c r="G19" i="6"/>
  <c r="H19" i="6" s="1"/>
  <c r="D19" i="6" s="1"/>
  <c r="B49" i="6"/>
  <c r="G49" i="6" s="1"/>
  <c r="C52" i="6"/>
  <c r="F69" i="6"/>
  <c r="C69" i="6" s="1"/>
  <c r="G69" i="6" a="1"/>
  <c r="G69" i="6" s="1"/>
  <c r="H69" i="6" s="1"/>
  <c r="C36" i="6"/>
  <c r="C67" i="6"/>
  <c r="C37" i="6"/>
  <c r="H24" i="6"/>
  <c r="D24" i="6" s="1"/>
  <c r="F54" i="6"/>
  <c r="F65" i="6"/>
  <c r="F49" i="6"/>
  <c r="F29" i="6"/>
  <c r="H29" i="6" s="1"/>
  <c r="H68" i="6"/>
  <c r="D68" i="6" s="1"/>
  <c r="C32" i="6"/>
  <c r="C42" i="6"/>
  <c r="C27" i="6"/>
  <c r="K68" i="6"/>
  <c r="C6" i="6"/>
  <c r="D6" i="6"/>
  <c r="B64" i="6"/>
  <c r="H64" i="6"/>
  <c r="S5" i="5"/>
  <c r="X6" i="5" l="1"/>
  <c r="F39" i="6"/>
  <c r="H39" i="6" s="1"/>
  <c r="F34" i="6"/>
  <c r="H34" i="6" s="1"/>
  <c r="K65" i="6"/>
  <c r="C19" i="6"/>
  <c r="H49" i="6"/>
  <c r="D49" i="6" s="1"/>
  <c r="H25" i="6"/>
  <c r="D25" i="6" s="1"/>
  <c r="D20" i="6"/>
  <c r="K66" i="6"/>
  <c r="F45" i="6"/>
  <c r="H45" i="6" s="1"/>
  <c r="F66" i="6"/>
  <c r="H66" i="6" s="1"/>
  <c r="F50" i="6"/>
  <c r="H50" i="6" s="1"/>
  <c r="F30" i="6"/>
  <c r="H30" i="6" s="1"/>
  <c r="F35" i="6"/>
  <c r="H35" i="6" s="1"/>
  <c r="F40" i="6"/>
  <c r="H40" i="6" s="1"/>
  <c r="C25" i="6"/>
  <c r="C44" i="6"/>
  <c r="D29" i="6"/>
  <c r="C29" i="6"/>
  <c r="C2" i="6"/>
  <c r="B2" i="6"/>
  <c r="H65" i="6"/>
  <c r="F58" i="6"/>
  <c r="H58" i="6" s="1"/>
  <c r="F55" i="6"/>
  <c r="F60" i="6"/>
  <c r="H60" i="6" s="1"/>
  <c r="F57" i="6"/>
  <c r="H57" i="6" s="1"/>
  <c r="H54" i="6"/>
  <c r="F59" i="6"/>
  <c r="H59" i="6" s="1"/>
  <c r="F62" i="6"/>
  <c r="H62" i="6" s="1"/>
  <c r="F63" i="6"/>
  <c r="H63" i="6" s="1"/>
  <c r="C68" i="6"/>
  <c r="C24" i="6"/>
  <c r="C64" i="6"/>
  <c r="D64" i="6"/>
  <c r="T5" i="5"/>
  <c r="S6" i="5"/>
  <c r="D34" i="6" l="1"/>
  <c r="C34" i="6"/>
  <c r="D39" i="6"/>
  <c r="C39" i="6"/>
  <c r="C49" i="6"/>
  <c r="D35" i="6"/>
  <c r="C35" i="6"/>
  <c r="D50" i="6"/>
  <c r="C50" i="6"/>
  <c r="D66" i="6"/>
  <c r="C66" i="6"/>
  <c r="D45" i="6"/>
  <c r="C45" i="6"/>
  <c r="D30" i="6"/>
  <c r="C30" i="6"/>
  <c r="D40" i="6"/>
  <c r="C40" i="6"/>
  <c r="H55" i="6"/>
  <c r="F56" i="6"/>
  <c r="H56" i="6" s="1"/>
  <c r="D60" i="6"/>
  <c r="C60" i="6"/>
  <c r="D58" i="6"/>
  <c r="C58" i="6"/>
  <c r="D63" i="6"/>
  <c r="C63" i="6"/>
  <c r="D65" i="6"/>
  <c r="C65" i="6"/>
  <c r="D62" i="6"/>
  <c r="C62" i="6"/>
  <c r="D59" i="6"/>
  <c r="C59" i="6"/>
  <c r="D54" i="6"/>
  <c r="C54" i="6"/>
  <c r="D57" i="6"/>
  <c r="C57" i="6"/>
  <c r="T6" i="5"/>
  <c r="D56" i="6" l="1"/>
  <c r="C56" i="6"/>
  <c r="D55" i="6"/>
  <c r="C55"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<sst xmlns="http://schemas.openxmlformats.org/spreadsheetml/2006/main" count="22339" uniqueCount="15819">
  <si>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</si>
  <si>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</si>
  <si>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</si>
  <si>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</si>
  <si>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</si>
  <si>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</si>
  <si>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</si>
  <si>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</si>
  <si>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</si>
  <si>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</si>
  <si>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</si>
  <si>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</si>
  <si>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</si>
  <si>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</si>
  <si>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</si>
  <si>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</si>
  <si>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</si>
  <si>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</si>
  <si>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</si>
  <si>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</si>
  <si>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</si>
  <si>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</si>
  <si>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</si>
  <si>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</si>
  <si>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</si>
  <si>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</si>
  <si>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</si>
  <si>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</si>
  <si>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</si>
  <si>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</si>
  <si>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</si>
  <si>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</si>
  <si>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</si>
  <si>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</si>
  <si>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</si>
  <si>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</si>
  <si>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</si>
  <si>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</si>
  <si>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</si>
  <si>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</si>
  <si>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</si>
  <si>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</si>
  <si>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</si>
  <si>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</si>
  <si>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</si>
  <si>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</si>
  <si>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</si>
  <si>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</si>
  <si>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</si>
  <si>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</si>
  <si>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</si>
  <si>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</si>
  <si>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</si>
  <si>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</si>
  <si>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</si>
  <si>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</si>
  <si>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</si>
  <si>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</si>
  <si>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</si>
  <si>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</si>
  <si>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</si>
  <si>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</si>
  <si>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</si>
  <si>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</si>
  <si>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</si>
  <si>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</si>
  <si>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</si>
  <si>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</si>
  <si>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</si>
  <si>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</si>
  <si>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</si>
  <si>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</si>
  <si>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</si>
  <si>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</si>
  <si>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</si>
  <si>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</si>
  <si>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</si>
  <si>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</si>
  <si>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</si>
  <si>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</si>
  <si>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</si>
  <si>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</si>
  <si>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</si>
  <si>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</si>
  <si>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</si>
  <si>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</si>
  <si>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</si>
  <si>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</si>
  <si>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</si>
  <si>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</si>
  <si>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</si>
  <si>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</si>
  <si>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</si>
  <si>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</si>
  <si>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</si>
  <si>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</si>
  <si>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</si>
  <si>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</si>
  <si>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</si>
  <si>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</si>
  <si>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</si>
  <si>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</si>
  <si>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</si>
  <si>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</si>
  <si>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</si>
  <si>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</si>
  <si>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</si>
  <si>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</si>
  <si>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</si>
  <si>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</si>
  <si>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</si>
  <si>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</si>
  <si>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</si>
  <si>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</si>
  <si>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</si>
  <si>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</si>
  <si>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</si>
  <si>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</si>
  <si>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</si>
  <si>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</si>
  <si>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</si>
  <si>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</si>
  <si>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</si>
  <si>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</si>
  <si>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</si>
  <si>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</si>
  <si>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</si>
  <si>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</si>
  <si>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</si>
  <si>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</si>
  <si>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</si>
  <si>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</si>
  <si>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</si>
  <si>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</si>
  <si>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</si>
  <si>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</si>
  <si>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</si>
  <si>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</si>
  <si>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</si>
  <si>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</si>
  <si>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</si>
  <si>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</si>
  <si>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</si>
  <si>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</si>
  <si>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</si>
  <si>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</si>
  <si>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</si>
  <si>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</si>
  <si>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</si>
  <si>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</si>
  <si>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</si>
  <si>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</si>
  <si>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</si>
  <si>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</si>
  <si>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</si>
  <si>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</si>
  <si>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</si>
  <si>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</si>
  <si>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</si>
  <si>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</si>
  <si>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</si>
  <si>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</si>
  <si>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</si>
  <si>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</si>
  <si>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</si>
  <si>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</si>
  <si>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</si>
  <si>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</si>
  <si>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</si>
  <si>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</si>
  <si>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</si>
  <si>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</si>
  <si>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</si>
  <si>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</si>
  <si>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</si>
  <si>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</si>
  <si>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</si>
  <si>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</si>
  <si>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</si>
  <si>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</si>
  <si>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</si>
  <si>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</si>
  <si>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</si>
  <si>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</si>
  <si>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</si>
  <si>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</si>
  <si>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</si>
  <si>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</si>
  <si>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</si>
  <si>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</si>
  <si>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</si>
  <si>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</si>
  <si>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</si>
  <si>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</si>
  <si>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</si>
  <si>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</si>
  <si>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</si>
  <si>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</si>
  <si>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</si>
  <si>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</si>
  <si>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</si>
  <si>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</si>
  <si>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</si>
  <si>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</si>
  <si>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</si>
  <si>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</si>
  <si>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</si>
  <si>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</si>
  <si>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</si>
  <si>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</si>
  <si>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</si>
  <si>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</si>
  <si>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</si>
  <si>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</si>
  <si>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</si>
  <si>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</si>
  <si>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</si>
  <si>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</si>
  <si>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</si>
  <si>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</si>
  <si>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</si>
  <si>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</si>
  <si>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</si>
  <si>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</si>
  <si>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</si>
  <si>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</si>
  <si>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</si>
  <si>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</si>
  <si>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</si>
  <si>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</si>
  <si>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</si>
  <si>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</si>
  <si>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</si>
  <si>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</si>
  <si>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</si>
  <si>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</si>
  <si>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</si>
  <si>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</si>
  <si>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</si>
  <si>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</si>
  <si>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</si>
  <si>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</si>
  <si>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</si>
  <si>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</si>
  <si>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</si>
  <si>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</si>
  <si>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</si>
  <si>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</si>
  <si>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</si>
  <si>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</si>
  <si>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</si>
  <si>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</si>
  <si>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</si>
  <si>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</si>
  <si>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</si>
  <si>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</si>
  <si>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</si>
  <si>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</si>
  <si>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</si>
  <si>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</si>
  <si>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</si>
  <si>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</si>
  <si>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</si>
  <si>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</si>
  <si>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</si>
  <si>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</si>
  <si>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</si>
  <si>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</si>
  <si>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</si>
  <si>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</si>
  <si>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</si>
  <si>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</si>
  <si>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</si>
  <si>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</si>
  <si>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</si>
  <si>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</si>
  <si>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</si>
  <si>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</si>
  <si>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</si>
  <si>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</si>
  <si>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</si>
  <si>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</si>
  <si>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</si>
  <si>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</si>
  <si>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</si>
  <si>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</si>
  <si>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</si>
  <si>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</si>
  <si>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</si>
  <si>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</si>
  <si>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</si>
  <si>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</si>
  <si>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</si>
  <si>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</si>
  <si>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</si>
  <si>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</si>
  <si>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</si>
  <si>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</si>
  <si>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</si>
  <si>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</si>
  <si>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</si>
  <si>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</si>
  <si>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</si>
  <si>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</si>
  <si>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</si>
  <si>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</si>
  <si>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</si>
  <si>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</si>
  <si>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</si>
  <si>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</si>
  <si>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</si>
  <si>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</si>
  <si>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</si>
  <si>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</si>
  <si>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</si>
  <si>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</si>
  <si>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</si>
  <si>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</si>
  <si>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</si>
  <si>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</si>
  <si>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</si>
  <si>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</si>
  <si>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</si>
  <si>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</si>
  <si>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</si>
  <si>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</si>
  <si>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</si>
  <si>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</si>
  <si>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</si>
  <si>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</si>
  <si>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</si>
  <si>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</si>
  <si>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</si>
  <si>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</si>
  <si>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</si>
  <si>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</si>
  <si>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</si>
  <si>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</si>
  <si>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</si>
  <si>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</si>
  <si>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</si>
  <si>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</si>
  <si>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</si>
  <si>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</si>
  <si>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</si>
  <si>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</si>
  <si>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</si>
  <si>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</si>
  <si>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</si>
  <si>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</si>
  <si>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</si>
  <si>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</si>
  <si>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</si>
  <si>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</si>
  <si>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</si>
  <si>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</si>
  <si>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</si>
  <si>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</si>
  <si>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</si>
  <si>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</si>
  <si>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</si>
  <si>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</si>
  <si>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</si>
  <si>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</si>
  <si>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</si>
  <si>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</si>
  <si>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</si>
  <si>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</si>
  <si>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</si>
  <si>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</si>
  <si>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</si>
  <si>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</si>
  <si>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</si>
  <si>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</si>
  <si>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</si>
  <si>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</si>
  <si>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</si>
  <si>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</si>
  <si>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</si>
  <si>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</si>
  <si>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</si>
  <si>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</si>
  <si>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</si>
  <si>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</si>
  <si>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</si>
  <si>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</si>
  <si>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</si>
  <si>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</si>
  <si>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</si>
  <si>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</si>
  <si>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</si>
  <si>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</si>
  <si>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</si>
  <si>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</si>
  <si>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</si>
  <si>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</si>
  <si>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</si>
  <si>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</si>
  <si>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</si>
  <si>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</si>
  <si>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</si>
  <si>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</si>
  <si>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</si>
  <si>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</si>
  <si>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</si>
  <si>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</si>
  <si>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</si>
  <si>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</si>
  <si>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</si>
  <si>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</si>
  <si>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</si>
  <si>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</si>
  <si>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</si>
  <si>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</si>
  <si>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</si>
  <si>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</si>
  <si>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</si>
  <si>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</si>
  <si>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</si>
  <si>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</si>
  <si>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</si>
  <si>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</si>
  <si>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</si>
  <si>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</si>
  <si>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</si>
  <si>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</si>
  <si>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</si>
  <si>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</si>
  <si>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</si>
  <si>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</si>
  <si>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</si>
  <si>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</si>
  <si>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</si>
  <si>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</si>
  <si>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</si>
  <si>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</si>
  <si>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</si>
  <si>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</si>
  <si>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</si>
  <si>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</si>
  <si>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</si>
  <si>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</si>
  <si>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</si>
  <si>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</si>
  <si>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</si>
  <si>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</si>
  <si>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</si>
  <si>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</si>
  <si>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</si>
  <si>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</si>
  <si>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</si>
  <si>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</si>
  <si>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</si>
  <si>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</si>
  <si>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</si>
  <si>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</si>
  <si>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</si>
  <si>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</si>
  <si>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</si>
  <si>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</si>
  <si>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</si>
  <si>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</si>
  <si>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</si>
  <si>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</si>
  <si>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</si>
  <si>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</si>
  <si>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</si>
  <si>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</si>
  <si>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</si>
  <si>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</si>
  <si>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</si>
  <si>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</si>
  <si>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</si>
  <si>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</si>
  <si>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</si>
  <si>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</si>
  <si>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</si>
  <si>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</si>
  <si>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</si>
  <si>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</si>
  <si>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</si>
  <si>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</si>
  <si>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</si>
  <si>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</si>
  <si>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</si>
  <si>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</si>
  <si>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</si>
  <si>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</si>
  <si>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</si>
  <si>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</si>
  <si>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</si>
  <si>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</si>
  <si>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</si>
  <si>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</si>
  <si>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</si>
  <si>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</si>
  <si>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</si>
  <si>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</si>
  <si>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</si>
  <si>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</si>
  <si>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</si>
  <si>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</si>
  <si>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</si>
  <si>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</si>
  <si>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</si>
  <si>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</si>
  <si>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</si>
  <si>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</si>
  <si>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</si>
  <si>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</si>
  <si>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</si>
  <si>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</si>
  <si>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</si>
  <si>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</si>
  <si>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</si>
  <si>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</si>
  <si>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</si>
  <si>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</si>
  <si>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</si>
  <si>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</si>
  <si>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</si>
  <si>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</si>
  <si>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</si>
  <si>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</si>
  <si>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</si>
  <si>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</si>
  <si>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</si>
  <si>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</si>
  <si>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</si>
  <si>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</si>
  <si>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</si>
  <si>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</si>
  <si>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</si>
  <si>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</si>
  <si>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</si>
  <si>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</si>
  <si>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</si>
  <si>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</si>
  <si>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</si>
  <si>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</si>
  <si>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</si>
  <si>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</si>
  <si>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</si>
  <si>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</si>
  <si>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</si>
  <si>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</si>
  <si>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</si>
  <si>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</si>
  <si>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</si>
  <si>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</si>
  <si>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</si>
  <si>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</si>
  <si>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</si>
  <si>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</si>
  <si>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</si>
  <si>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</si>
  <si>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</si>
  <si>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</si>
  <si>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</si>
  <si>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</si>
  <si>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</si>
  <si>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</si>
  <si>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</si>
  <si>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</si>
  <si>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</si>
  <si>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</si>
  <si>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</si>
  <si>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</si>
  <si>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</si>
  <si>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</si>
  <si>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</si>
  <si>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</si>
  <si>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</si>
  <si>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</si>
  <si>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</si>
  <si>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</si>
  <si>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</si>
  <si>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</si>
  <si>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</si>
  <si>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</si>
  <si>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</si>
  <si>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</si>
  <si>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</si>
  <si>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</si>
  <si>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</si>
  <si>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</si>
  <si>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</si>
  <si>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</si>
  <si>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</si>
  <si>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</si>
  <si>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</si>
  <si>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</si>
  <si>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</si>
  <si>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</si>
  <si>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</si>
  <si>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</si>
  <si>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</si>
  <si>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</si>
  <si>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</si>
  <si>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</si>
  <si>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</si>
  <si>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</si>
  <si>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</si>
  <si>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</si>
  <si>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</si>
  <si>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</si>
  <si>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</si>
  <si>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</si>
  <si>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</si>
  <si>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</si>
  <si>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</si>
  <si>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</si>
  <si>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</si>
  <si>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</si>
  <si>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</si>
  <si>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</si>
  <si>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</si>
  <si>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</si>
  <si>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</si>
  <si>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</si>
  <si>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</si>
  <si>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</si>
  <si>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</si>
  <si>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</si>
  <si>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</si>
  <si>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</si>
  <si>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</si>
  <si>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</si>
  <si>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</si>
  <si>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</si>
  <si>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</si>
  <si>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</si>
  <si>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</si>
  <si>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</si>
  <si>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</si>
  <si>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</si>
  <si>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</si>
  <si>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</si>
  <si>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</si>
  <si>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</si>
  <si>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</si>
  <si>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</si>
  <si>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</si>
  <si>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</si>
  <si>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</si>
  <si>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</si>
  <si>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</si>
  <si>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</si>
  <si>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</si>
  <si>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</si>
  <si>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</si>
  <si>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</si>
  <si>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</si>
  <si>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</si>
  <si>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</si>
  <si>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</si>
  <si>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</si>
  <si>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</si>
  <si>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</si>
  <si>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</si>
  <si>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</si>
  <si>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</si>
  <si>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</si>
  <si>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</si>
  <si>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</si>
  <si>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</si>
  <si>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</si>
  <si>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</si>
  <si>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</si>
  <si>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</si>
  <si>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</si>
  <si>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</si>
  <si>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</si>
  <si>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</si>
  <si>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</si>
  <si>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</si>
  <si>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</si>
  <si>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</si>
  <si>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</si>
  <si>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</si>
  <si>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</si>
  <si>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</si>
  <si>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</si>
  <si>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</si>
  <si>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</si>
  <si>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</si>
  <si>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</si>
  <si>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</si>
  <si>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</si>
  <si>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</si>
  <si>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</si>
  <si>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</si>
  <si>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</si>
  <si>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</si>
  <si>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</si>
  <si>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</si>
  <si>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</si>
  <si>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</si>
  <si>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</si>
  <si>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</si>
  <si>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</si>
  <si>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</si>
  <si>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</si>
  <si>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</si>
  <si>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</si>
  <si>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</si>
  <si>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</si>
  <si>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</si>
  <si>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</si>
  <si>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</si>
  <si>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</si>
  <si>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</si>
  <si>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</si>
  <si>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</si>
  <si>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</si>
  <si>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</si>
  <si>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</si>
  <si>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</si>
  <si>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</si>
  <si>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</si>
  <si>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</si>
  <si>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</si>
  <si>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</si>
  <si>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</si>
  <si>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</si>
  <si>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</si>
  <si>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</si>
  <si>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</si>
  <si>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</si>
  <si>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</si>
  <si>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</si>
  <si>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</si>
  <si>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</si>
  <si>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</si>
  <si>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</si>
  <si>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</si>
  <si>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</si>
  <si>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</si>
  <si>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</si>
  <si>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</si>
  <si>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</si>
  <si>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</si>
  <si>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</si>
  <si>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</si>
  <si>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</si>
  <si>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</si>
  <si>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</si>
  <si>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</si>
  <si>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</si>
  <si>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</si>
  <si>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</si>
  <si>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</si>
  <si>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</si>
  <si>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</si>
  <si>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</si>
  <si>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</si>
  <si>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</si>
  <si>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</si>
  <si>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</si>
  <si>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</si>
  <si>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</si>
  <si>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</si>
  <si>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</si>
  <si>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</si>
  <si>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</si>
  <si>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</si>
  <si>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</si>
  <si>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</si>
  <si>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</si>
  <si>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</si>
  <si>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</si>
  <si>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</si>
  <si>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</si>
  <si>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</si>
  <si>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</si>
  <si>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</si>
  <si>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</si>
  <si>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</si>
  <si>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</si>
  <si>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</si>
  <si>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</si>
  <si>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</si>
  <si>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</si>
  <si>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</si>
  <si>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</si>
  <si>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</si>
  <si>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</si>
  <si>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</si>
  <si>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</si>
  <si>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</si>
  <si>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</si>
  <si>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</si>
  <si>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</si>
  <si>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</si>
  <si>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</si>
  <si>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</si>
  <si>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</si>
  <si>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</si>
  <si>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</si>
  <si>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</si>
  <si>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</si>
  <si>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</si>
  <si>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</si>
  <si>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</si>
  <si>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</si>
  <si>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</si>
  <si>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</si>
  <si>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</si>
  <si>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</si>
  <si>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</si>
  <si>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</si>
  <si>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</si>
  <si>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</si>
  <si>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</si>
  <si>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</si>
  <si>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</si>
  <si>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</si>
  <si>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</si>
  <si>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</si>
  <si>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</si>
  <si>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</si>
  <si>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</si>
  <si>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</si>
  <si>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</si>
  <si>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</si>
  <si>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</si>
  <si>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</si>
  <si>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</si>
  <si>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</si>
  <si>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</si>
  <si>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</si>
  <si>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</si>
  <si>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</si>
  <si>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</si>
  <si>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</si>
  <si>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</si>
  <si>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</si>
  <si>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</si>
  <si>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</si>
  <si>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</si>
  <si>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</si>
  <si>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</si>
  <si>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</si>
  <si>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</si>
  <si>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</si>
  <si>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</si>
  <si>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</si>
  <si>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</si>
  <si>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</si>
  <si>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</si>
  <si>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</si>
  <si>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</si>
  <si>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</si>
  <si>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</si>
  <si>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</si>
  <si>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</si>
  <si>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</si>
  <si>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</si>
  <si>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</si>
  <si>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</si>
  <si>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</si>
  <si>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</si>
  <si>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</si>
  <si>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</si>
  <si>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</si>
  <si>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</si>
  <si>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</si>
  <si>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</si>
  <si>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</si>
  <si>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</si>
  <si>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</si>
  <si>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</si>
  <si>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</si>
  <si>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</si>
  <si>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</si>
  <si>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</si>
  <si>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</si>
  <si>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</si>
  <si>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</si>
  <si>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</si>
  <si>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</si>
  <si>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</si>
  <si>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</si>
  <si>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</si>
  <si>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</si>
  <si>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</si>
  <si>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</si>
  <si>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</si>
  <si>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</si>
  <si>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</si>
  <si>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</si>
  <si>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</si>
  <si>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</si>
  <si>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</si>
  <si>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</si>
  <si>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</si>
  <si>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</si>
  <si>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</si>
  <si>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</si>
  <si>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</si>
  <si>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</si>
  <si>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</si>
  <si>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</si>
  <si>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</si>
  <si>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</si>
  <si>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</si>
  <si>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</si>
  <si>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</si>
  <si>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</si>
  <si>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</si>
  <si>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</si>
  <si>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</si>
  <si>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</si>
  <si>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</si>
  <si>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</si>
  <si>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</si>
  <si>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</si>
  <si>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</si>
  <si>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</si>
  <si>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</si>
  <si>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</si>
  <si>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</si>
  <si>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</si>
  <si>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</si>
  <si>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</si>
  <si>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</si>
  <si>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</si>
  <si>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</si>
  <si>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</si>
  <si>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</si>
  <si>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</si>
  <si>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</si>
  <si>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</si>
  <si>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</si>
  <si>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</si>
  <si>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</si>
  <si>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</si>
  <si>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</si>
  <si>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</si>
  <si>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</si>
  <si>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</si>
  <si>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</si>
  <si>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</si>
  <si>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</si>
  <si>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</si>
  <si>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</si>
  <si>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</si>
  <si>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</si>
  <si>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</si>
  <si>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</si>
  <si>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</si>
  <si>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</si>
  <si>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</si>
  <si>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</si>
  <si>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</si>
  <si>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</si>
  <si>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</si>
  <si>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</si>
  <si>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</si>
  <si>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</si>
  <si>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</si>
  <si>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</si>
  <si>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</si>
  <si>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</si>
  <si>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</si>
  <si>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</si>
  <si>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</si>
  <si>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</si>
  <si>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</si>
  <si>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</si>
  <si>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</si>
  <si>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</si>
  <si>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</si>
  <si>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</si>
  <si>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</si>
  <si>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</si>
  <si>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</si>
  <si>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</si>
  <si>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</si>
  <si>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</si>
  <si>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</si>
  <si>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</si>
  <si>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</si>
  <si>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</si>
  <si>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</si>
  <si>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</si>
  <si>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</si>
  <si>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</si>
  <si>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</si>
  <si>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</si>
  <si>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</si>
  <si>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</si>
  <si>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</si>
  <si>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</si>
  <si>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</si>
  <si>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</si>
  <si>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</si>
  <si>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</si>
  <si>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</si>
  <si>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</si>
  <si>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</si>
  <si>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</si>
  <si>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</si>
  <si>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</si>
  <si>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</si>
  <si>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</si>
  <si>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</si>
  <si>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</si>
  <si>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</si>
  <si>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</si>
  <si>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</si>
  <si>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</si>
  <si>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</si>
  <si>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</si>
  <si>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</si>
  <si>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</si>
  <si>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</si>
  <si>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</si>
  <si>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</si>
  <si>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</si>
  <si>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</si>
  <si>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</si>
  <si>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</si>
  <si>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</si>
  <si>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</si>
  <si>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</si>
  <si>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</si>
  <si>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</si>
  <si>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</si>
  <si>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</si>
  <si>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</si>
  <si>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</si>
  <si>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</si>
  <si>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</si>
  <si>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</si>
  <si>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</si>
  <si>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</si>
  <si>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</si>
  <si>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</si>
  <si>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</si>
  <si>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</si>
  <si>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</si>
  <si>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</si>
  <si>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</si>
  <si>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</si>
  <si>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</si>
  <si>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</si>
  <si>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</si>
  <si>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</si>
  <si>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</si>
  <si>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</si>
  <si>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</si>
  <si>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</si>
  <si>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</si>
  <si>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</si>
  <si>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</si>
  <si>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</si>
  <si>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</si>
  <si>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</si>
  <si>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</si>
  <si>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</si>
  <si>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</si>
  <si>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</si>
  <si>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</si>
  <si>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</si>
  <si>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</si>
  <si>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</si>
  <si>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</si>
  <si>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</si>
  <si>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</si>
  <si>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</si>
  <si>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</si>
  <si>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</si>
  <si>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</si>
  <si>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</si>
  <si>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</si>
  <si>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</si>
  <si>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</si>
  <si>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</si>
  <si>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</si>
  <si>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</si>
  <si>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</si>
  <si>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</si>
  <si>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</si>
  <si>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</si>
  <si>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</si>
  <si>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</si>
  <si>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</si>
  <si>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</si>
  <si>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</si>
  <si>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</si>
  <si>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</si>
  <si>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</si>
  <si>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</si>
  <si>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</si>
  <si>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</si>
  <si>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</si>
  <si>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</si>
  <si>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</si>
  <si>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</si>
  <si>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</si>
  <si>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</si>
  <si>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</si>
  <si>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</si>
  <si>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</si>
  <si>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</si>
  <si>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</si>
  <si>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</si>
  <si>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</si>
  <si>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</si>
  <si>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</si>
  <si>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</si>
  <si>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</si>
  <si>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</si>
  <si>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</si>
  <si>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</si>
  <si>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</si>
  <si>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</si>
  <si>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</si>
  <si>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</si>
  <si>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</si>
  <si>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</si>
  <si>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</si>
  <si>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</si>
  <si>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</si>
  <si>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</si>
  <si>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</si>
  <si>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</si>
  <si>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</si>
  <si>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</si>
  <si>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</si>
  <si>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</si>
  <si>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</si>
  <si>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</si>
  <si>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</si>
  <si>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</si>
  <si>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</si>
  <si>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</si>
  <si>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</si>
  <si>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</si>
  <si>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</si>
  <si>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</si>
  <si>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</si>
  <si>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</si>
  <si>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</si>
  <si>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</si>
  <si>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</si>
  <si>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</si>
  <si>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</si>
  <si>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</si>
  <si>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</si>
  <si>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</si>
  <si>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</si>
  <si>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</si>
  <si>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</si>
  <si>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</si>
  <si>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</si>
  <si>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</si>
  <si>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</si>
  <si>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</si>
  <si>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</si>
  <si>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</si>
  <si>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</si>
  <si>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</si>
  <si>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</si>
  <si>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</si>
  <si>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</si>
  <si>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</si>
  <si>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</si>
  <si>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</si>
  <si>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</si>
  <si>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</si>
  <si>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</si>
  <si>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</si>
  <si>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</si>
  <si>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</si>
  <si>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</si>
  <si>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</si>
  <si>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</si>
  <si>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</si>
  <si>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</si>
  <si>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</si>
  <si>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</si>
  <si>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</si>
  <si>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</si>
  <si>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</si>
  <si>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</si>
  <si>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</si>
  <si>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</si>
  <si>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</si>
  <si>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</si>
  <si>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</si>
  <si>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</si>
  <si>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</si>
  <si>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</si>
  <si>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</si>
  <si>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</si>
  <si>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</si>
  <si>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</si>
  <si>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</si>
  <si>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</si>
  <si>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</si>
  <si>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</si>
  <si>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</si>
  <si>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</si>
  <si>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</si>
  <si>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</si>
  <si>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</si>
  <si>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</si>
  <si>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</si>
  <si>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</si>
  <si>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</si>
  <si>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</si>
  <si>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</si>
  <si>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</si>
  <si>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</si>
  <si>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</si>
  <si>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</si>
  <si>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</si>
  <si>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</si>
  <si>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</si>
  <si>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</si>
  <si>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</si>
  <si>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</si>
  <si>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</si>
  <si>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</si>
  <si>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</si>
  <si>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</si>
  <si>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</si>
  <si>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</si>
  <si>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</si>
  <si>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</si>
  <si>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</si>
  <si>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</si>
  <si>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</si>
  <si>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</si>
  <si>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</si>
  <si>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</si>
  <si>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</si>
  <si>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</si>
  <si>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</si>
  <si>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</si>
  <si>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</si>
  <si>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</si>
  <si>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</si>
  <si>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</si>
  <si>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</si>
  <si>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</si>
  <si>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</si>
  <si>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</si>
  <si>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</si>
  <si>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</si>
  <si>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</si>
  <si>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</si>
  <si>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</si>
  <si>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</si>
  <si>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</si>
  <si>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</si>
  <si>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</si>
  <si>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</si>
  <si>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</si>
  <si>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</si>
  <si>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</si>
  <si>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</si>
  <si>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</si>
  <si>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</si>
  <si>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</si>
  <si>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</si>
  <si>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</si>
  <si>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</si>
  <si>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</si>
  <si>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</si>
  <si>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</si>
  <si>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</si>
  <si>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</si>
  <si>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</si>
  <si>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</si>
  <si>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</si>
  <si>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</si>
  <si>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</si>
  <si>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</si>
  <si>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</si>
  <si>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</si>
  <si>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</si>
  <si>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</si>
  <si>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</si>
  <si>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</si>
  <si>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</si>
  <si>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</si>
  <si>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</si>
  <si>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</si>
  <si>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</si>
  <si>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</si>
  <si>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</si>
  <si>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</si>
  <si>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</si>
  <si>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</si>
  <si>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</si>
  <si>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</si>
  <si>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</si>
  <si>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</si>
  <si>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</si>
  <si>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</si>
  <si>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</si>
  <si>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</si>
  <si>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</si>
  <si>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</si>
  <si>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</si>
  <si>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</si>
  <si>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</si>
  <si>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</si>
  <si>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</si>
  <si>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</si>
  <si>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</si>
  <si>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</si>
  <si>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</si>
  <si>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</si>
  <si>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</si>
  <si>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</si>
  <si>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</si>
  <si>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</si>
  <si>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</si>
  <si>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</si>
  <si>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</si>
  <si>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</si>
  <si>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</si>
  <si>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</si>
  <si>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</si>
  <si>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</si>
  <si>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</si>
  <si>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</si>
  <si>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</si>
  <si>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</si>
  <si>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</si>
  <si>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</si>
  <si>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</si>
  <si>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</si>
  <si>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</si>
  <si>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</si>
  <si>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</si>
  <si>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</si>
  <si>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</si>
  <si>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</si>
  <si>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</si>
  <si>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</si>
  <si>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</si>
  <si>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</si>
  <si>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</si>
  <si>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</si>
  <si>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</si>
  <si>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</si>
  <si>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</si>
  <si>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</si>
  <si>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</si>
  <si>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</si>
  <si>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</si>
  <si>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</si>
  <si>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</si>
  <si>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</si>
  <si>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</si>
  <si>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</si>
  <si>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</si>
  <si>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</si>
  <si>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</si>
  <si>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</si>
  <si>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</si>
  <si>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</si>
  <si>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</si>
  <si>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</si>
  <si>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</si>
  <si>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</si>
  <si>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</si>
  <si>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</si>
  <si>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</si>
  <si>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</si>
  <si>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</si>
  <si>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</si>
  <si>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</si>
  <si>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</si>
  <si>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</si>
  <si>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</si>
  <si>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</si>
  <si>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</si>
  <si>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</si>
  <si>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</si>
  <si>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</si>
  <si>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</si>
  <si>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</si>
  <si>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</si>
  <si>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</si>
  <si>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</si>
  <si>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</si>
  <si>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</si>
  <si>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</si>
  <si>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</si>
  <si>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</si>
  <si>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</si>
  <si>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</si>
  <si>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</si>
  <si>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</si>
  <si>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</si>
  <si>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</si>
  <si>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</si>
  <si>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</si>
  <si>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</si>
  <si>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</si>
  <si>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</si>
  <si>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</si>
  <si>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</si>
  <si>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</si>
  <si>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</si>
  <si>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</si>
  <si>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</si>
  <si>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</si>
  <si>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</si>
  <si>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</si>
  <si>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</si>
  <si>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</si>
  <si>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</si>
  <si>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</si>
  <si>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</si>
  <si>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</si>
  <si>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</si>
  <si>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</si>
  <si>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</si>
  <si>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</si>
  <si>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</si>
  <si>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</si>
  <si>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</si>
  <si>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</si>
  <si>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</si>
  <si>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</si>
  <si>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</si>
  <si>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</si>
  <si>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</si>
  <si>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</si>
  <si>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</si>
  <si>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</si>
  <si>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</si>
  <si>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</si>
  <si>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</si>
  <si>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</si>
  <si>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</si>
  <si>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</si>
  <si>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</si>
  <si>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</si>
  <si>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</si>
  <si>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</si>
  <si>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</si>
  <si>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</si>
  <si>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</si>
  <si>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</si>
  <si>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</si>
  <si>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</si>
  <si>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</si>
  <si>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</si>
  <si>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</si>
  <si>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</si>
  <si>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</si>
  <si>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</si>
  <si>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</si>
  <si>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</si>
  <si>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</si>
  <si>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</si>
  <si>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</si>
  <si>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</si>
  <si>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</si>
  <si>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</si>
  <si>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</si>
  <si>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</si>
  <si>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</si>
  <si>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</si>
  <si>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</si>
  <si>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</si>
  <si>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</si>
  <si>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</si>
  <si>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</si>
  <si>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</si>
  <si>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</si>
  <si>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</si>
  <si>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</si>
  <si>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</si>
  <si>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</si>
  <si>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</si>
  <si>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</si>
  <si>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</si>
  <si>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</si>
  <si>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</si>
  <si>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</si>
  <si>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</si>
  <si>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</si>
  <si>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</si>
  <si>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</si>
  <si>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</si>
  <si>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</si>
  <si>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</si>
  <si>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</si>
  <si>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</si>
  <si>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</si>
  <si>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</si>
  <si>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</si>
  <si>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</si>
  <si>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</si>
  <si>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</si>
  <si>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</si>
  <si>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</si>
  <si>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</si>
  <si>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</si>
  <si>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</si>
  <si>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</si>
  <si>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</si>
  <si>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</si>
  <si>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</si>
  <si>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</si>
  <si>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</si>
  <si>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</si>
  <si>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</si>
  <si>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</si>
  <si>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</si>
  <si>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</si>
  <si>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</si>
  <si>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</si>
  <si>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</si>
  <si>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</si>
  <si>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</si>
  <si>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</si>
  <si>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</si>
  <si>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</si>
  <si>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</si>
  <si>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</si>
  <si>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</si>
  <si>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</si>
  <si>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</si>
  <si>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</si>
  <si>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</si>
  <si>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</si>
  <si>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</si>
  <si>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</si>
  <si>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</si>
  <si>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</si>
  <si>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</si>
  <si>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</si>
  <si>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</si>
  <si>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</si>
  <si>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</si>
  <si>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</si>
  <si>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</si>
  <si>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</si>
  <si>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</si>
  <si>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</si>
  <si>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</si>
  <si>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</si>
  <si>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</si>
  <si>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</si>
  <si>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</si>
  <si>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</si>
  <si>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</si>
  <si>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</si>
  <si>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</si>
  <si>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</si>
  <si>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</si>
  <si>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</si>
  <si>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</si>
  <si>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</si>
  <si>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</si>
  <si>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</si>
  <si>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</si>
  <si>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</si>
  <si>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</si>
  <si>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</si>
  <si>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</si>
  <si>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</si>
  <si>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</si>
  <si>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</si>
  <si>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</si>
  <si>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</si>
  <si>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</si>
  <si>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</si>
  <si>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</si>
  <si>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</si>
  <si>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</si>
  <si>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</si>
  <si>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</si>
  <si>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</si>
  <si>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</si>
  <si>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</si>
  <si>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</si>
  <si>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</si>
  <si>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</si>
  <si>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</si>
  <si>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</si>
  <si>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</si>
  <si>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</si>
  <si>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</si>
  <si>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</si>
  <si>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</si>
  <si>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</si>
  <si>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</si>
  <si>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</si>
  <si>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</si>
  <si>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</si>
  <si>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</si>
  <si>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</si>
  <si>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</si>
  <si>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</si>
  <si>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</si>
  <si>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</si>
  <si>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</si>
  <si>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</si>
  <si>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</si>
  <si>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</si>
  <si>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</si>
  <si>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</si>
  <si>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</si>
  <si>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</si>
  <si>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</si>
  <si>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</si>
  <si>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</si>
  <si>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</si>
  <si>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</si>
  <si>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</si>
  <si>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</si>
  <si>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</si>
  <si>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</si>
  <si>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</si>
  <si>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</si>
  <si>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</si>
  <si>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</si>
  <si>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</si>
  <si>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</si>
  <si>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</si>
  <si>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</si>
  <si>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</si>
  <si>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</si>
  <si>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</si>
  <si>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</si>
  <si>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</si>
  <si>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</si>
  <si>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</si>
  <si>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</si>
  <si>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</si>
  <si>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</si>
  <si>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</si>
  <si>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</si>
  <si>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</si>
  <si>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</si>
  <si>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</si>
  <si>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</si>
  <si>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</si>
  <si>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</si>
  <si>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</si>
  <si>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</si>
  <si>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</si>
  <si>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</si>
  <si>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</si>
  <si>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</si>
  <si>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</si>
  <si>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</si>
  <si>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</si>
  <si>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</si>
  <si>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</si>
  <si>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</si>
  <si>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</si>
  <si>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</si>
  <si>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</si>
  <si>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</si>
  <si>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</si>
  <si>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</si>
  <si>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</si>
  <si>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</si>
  <si>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</si>
  <si>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</si>
  <si>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</si>
  <si>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</si>
  <si>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</si>
  <si>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</si>
  <si>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</si>
  <si>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</si>
  <si>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</si>
  <si>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</si>
  <si>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</si>
  <si>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</si>
  <si>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</si>
  <si>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</si>
  <si>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</si>
  <si>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</si>
  <si>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</si>
  <si>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</si>
  <si>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</si>
  <si>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</si>
  <si>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</si>
  <si>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</si>
  <si>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</si>
  <si>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</si>
  <si>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</si>
  <si>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</si>
  <si>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</si>
  <si>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</si>
  <si>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</si>
  <si>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</si>
  <si>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</si>
  <si>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</si>
  <si>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</si>
  <si>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</si>
  <si>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</si>
  <si>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</si>
  <si>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</si>
  <si>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</si>
  <si>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</si>
  <si>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</si>
  <si>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</si>
  <si>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</si>
  <si>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</si>
  <si>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</si>
  <si>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</si>
  <si>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</si>
  <si>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</si>
  <si>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</si>
  <si>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</si>
  <si>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</si>
  <si>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</si>
  <si>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</si>
  <si>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</si>
  <si>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</si>
  <si>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</si>
  <si>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</si>
  <si>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</si>
  <si>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</si>
  <si>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</si>
  <si>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</si>
  <si>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</si>
  <si>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</si>
  <si>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</si>
  <si>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</si>
  <si>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</si>
  <si>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</si>
  <si>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</si>
  <si>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</si>
  <si>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</si>
  <si>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</si>
  <si>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</si>
  <si>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</si>
  <si>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</si>
  <si>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</si>
  <si>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</si>
  <si>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</si>
  <si>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</si>
  <si>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</si>
  <si>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</si>
  <si>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</si>
  <si>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</si>
  <si>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</si>
  <si>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</si>
  <si>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</si>
  <si>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</si>
  <si>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</si>
  <si>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</si>
  <si>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</si>
  <si>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</si>
  <si>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</si>
  <si>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</si>
  <si>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</si>
  <si>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</si>
  <si>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</si>
  <si>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</si>
  <si>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</si>
  <si>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</si>
  <si>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</si>
  <si>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</si>
  <si>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</si>
  <si>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</si>
  <si>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</si>
  <si>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</si>
  <si>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</si>
  <si>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</si>
  <si>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</si>
  <si>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</si>
  <si>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</si>
  <si>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</si>
  <si>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</si>
  <si>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</si>
  <si>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</si>
  <si>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</si>
  <si>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</si>
  <si>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</si>
  <si>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</si>
  <si>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</si>
  <si>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</si>
  <si>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</si>
  <si>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</si>
  <si>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</si>
  <si>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</si>
  <si>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</si>
  <si>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</si>
  <si>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</si>
  <si>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</si>
  <si>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</si>
  <si>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</si>
  <si>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</si>
  <si>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</si>
  <si>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</si>
  <si>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</si>
  <si>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</si>
  <si>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</si>
  <si>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</si>
  <si>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</si>
  <si>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</si>
  <si>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</si>
  <si>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</si>
  <si>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</si>
  <si>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</si>
  <si>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</si>
  <si>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</si>
  <si>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</si>
  <si>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</si>
  <si>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</si>
  <si>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</si>
  <si>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</si>
  <si>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</si>
  <si>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</si>
  <si>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</si>
  <si>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</si>
  <si>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</si>
  <si>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</si>
  <si>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</si>
  <si>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</si>
  <si>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</si>
  <si>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</si>
  <si>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</si>
  <si>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</si>
  <si>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</si>
  <si>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</si>
  <si>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</si>
  <si>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</si>
  <si>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</si>
  <si>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</si>
  <si>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</si>
  <si>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</si>
  <si>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</si>
  <si>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</si>
  <si>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</si>
  <si>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</si>
  <si>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</si>
  <si>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</si>
  <si>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</si>
  <si>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</si>
  <si>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</si>
  <si>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</si>
  <si>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</si>
  <si>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</si>
  <si>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</si>
  <si>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</si>
  <si>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</si>
  <si>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</si>
  <si>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</si>
  <si>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</si>
  <si>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</si>
  <si>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</si>
  <si>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</si>
  <si>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</si>
  <si>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</si>
  <si>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</si>
  <si>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</si>
  <si>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</si>
  <si>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</si>
  <si>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</si>
  <si>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</si>
  <si>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</si>
  <si>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</si>
  <si>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</si>
  <si>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</si>
  <si>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</si>
  <si>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</si>
  <si>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</si>
  <si>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</si>
  <si>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</si>
  <si>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</si>
  <si>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</si>
  <si>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</si>
  <si>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</si>
  <si>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</si>
  <si>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</si>
  <si>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</si>
  <si>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</si>
  <si>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</si>
  <si>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</si>
  <si>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</si>
  <si>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</si>
  <si>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</si>
  <si>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</si>
  <si>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</si>
  <si>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</si>
  <si>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</si>
  <si>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</si>
  <si>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</si>
  <si>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</si>
  <si>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</si>
  <si>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</si>
  <si>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</si>
  <si>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</si>
  <si>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</si>
  <si>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</si>
  <si>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</si>
  <si>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</si>
  <si>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</si>
  <si>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</si>
  <si>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</si>
  <si>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</si>
  <si>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</si>
  <si>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</si>
  <si>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</si>
  <si>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</si>
  <si>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</si>
  <si>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</si>
  <si>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</si>
  <si>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</si>
  <si>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</si>
  <si>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</si>
  <si>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</si>
  <si>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</si>
  <si>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</si>
  <si>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</si>
  <si>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</si>
  <si>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</si>
  <si>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</si>
  <si>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</si>
  <si>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</si>
  <si>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</si>
  <si>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</si>
  <si>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</si>
  <si>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</si>
  <si>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</si>
  <si>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</si>
  <si>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</si>
  <si>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</si>
  <si>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</si>
  <si>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</si>
  <si>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</si>
  <si>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</si>
  <si>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</si>
  <si>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</si>
  <si>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</si>
  <si>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</si>
  <si>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</si>
  <si>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</si>
  <si>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</si>
  <si>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</si>
  <si>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</si>
  <si>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</si>
  <si>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</si>
  <si>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</si>
  <si>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</si>
  <si>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</si>
  <si>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</si>
  <si>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</si>
  <si>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</si>
  <si>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</si>
  <si>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</si>
  <si>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</si>
  <si>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</si>
  <si>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</si>
  <si>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</si>
  <si>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</si>
  <si>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</si>
  <si>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</si>
  <si>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</si>
  <si>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</si>
  <si>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</si>
  <si>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</si>
  <si>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</si>
  <si>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</si>
  <si>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</si>
  <si>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</si>
  <si>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</si>
  <si>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</si>
  <si>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</si>
  <si>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</si>
  <si>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</si>
  <si>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</si>
  <si>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</si>
  <si>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</si>
  <si>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</si>
  <si>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</si>
  <si>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</si>
  <si>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</si>
  <si>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</si>
  <si>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</si>
  <si>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</si>
  <si>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</si>
  <si>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</si>
  <si>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</si>
  <si>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</si>
  <si>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</si>
  <si>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</si>
  <si>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</si>
  <si>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</si>
  <si>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</si>
  <si>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</si>
  <si>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</si>
  <si>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</si>
  <si>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</si>
  <si>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</si>
  <si>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</si>
  <si>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</si>
  <si>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</si>
  <si>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</si>
  <si>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</si>
  <si>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</si>
  <si>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</si>
  <si>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</si>
  <si>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</si>
  <si>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</si>
  <si>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</si>
  <si>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</si>
  <si>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</si>
  <si>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</si>
  <si>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</si>
  <si>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</si>
  <si>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</si>
  <si>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</si>
  <si>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</si>
  <si>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</si>
  <si>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</si>
  <si>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</si>
  <si>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</si>
  <si>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</si>
  <si>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</si>
  <si>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</si>
  <si>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</si>
  <si>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</si>
  <si>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</si>
  <si>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</si>
  <si>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</si>
  <si>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</si>
  <si>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</si>
  <si>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</si>
  <si>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</si>
  <si>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</si>
  <si>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</si>
  <si>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</si>
  <si>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</si>
  <si>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</si>
  <si>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</si>
  <si>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</si>
  <si>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</si>
  <si>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</si>
  <si>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</si>
  <si>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</si>
  <si>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</si>
  <si>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</si>
  <si>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</si>
  <si>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</si>
  <si>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</si>
  <si>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</si>
  <si>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</si>
  <si>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</si>
  <si>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</si>
  <si>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</si>
  <si>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</si>
  <si>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</si>
  <si>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</si>
  <si>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</si>
  <si>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</si>
  <si>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</si>
  <si>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</si>
  <si>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</si>
  <si>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</si>
  <si>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</si>
  <si>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</si>
  <si>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</si>
  <si>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</si>
  <si>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</si>
  <si>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</si>
  <si>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</si>
  <si>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</si>
  <si>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</si>
  <si>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</si>
  <si>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</si>
  <si>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</si>
  <si>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</si>
  <si>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</si>
  <si>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</si>
  <si>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</si>
  <si>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</si>
  <si>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</si>
  <si>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</si>
  <si>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</si>
  <si>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</si>
  <si>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</si>
  <si>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</si>
  <si>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</si>
  <si>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</si>
  <si>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</si>
  <si>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</si>
  <si>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</si>
  <si>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</si>
  <si>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</si>
  <si>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</si>
  <si>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</si>
  <si>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</si>
  <si>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</si>
  <si>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</si>
  <si>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</si>
  <si>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</si>
  <si>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</si>
  <si>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</si>
  <si>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</si>
  <si>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</si>
  <si>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</si>
  <si>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</si>
  <si>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</si>
  <si>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</si>
  <si>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</si>
  <si>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</si>
  <si>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</si>
  <si>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</si>
  <si>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</si>
  <si>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</si>
  <si>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</si>
  <si>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</si>
  <si>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</si>
  <si>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</si>
  <si>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</si>
  <si>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</si>
  <si>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</si>
  <si>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</si>
  <si>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</si>
  <si>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</si>
  <si>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</si>
  <si>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</si>
  <si>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</si>
  <si>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</si>
  <si>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</si>
  <si>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</si>
  <si>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</si>
  <si>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</si>
  <si>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</si>
  <si>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</si>
  <si>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</si>
  <si>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</si>
  <si>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</si>
  <si>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</si>
  <si>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</si>
  <si>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</si>
  <si>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</si>
  <si>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</si>
  <si>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</si>
  <si>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</si>
  <si>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</si>
  <si>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</si>
  <si>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</si>
  <si>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</si>
  <si>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</si>
  <si>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</si>
  <si>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</si>
  <si>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</si>
  <si>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</si>
  <si>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</si>
  <si>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</si>
  <si>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</si>
  <si>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</si>
  <si>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</si>
  <si>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</si>
  <si>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</si>
  <si>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</si>
  <si>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</si>
  <si>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</si>
  <si>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</si>
  <si>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</si>
  <si>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</si>
  <si>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</si>
  <si>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</si>
  <si>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</si>
  <si>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</si>
  <si>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</si>
  <si>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</si>
  <si>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</si>
  <si>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</si>
  <si>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</si>
  <si>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</si>
  <si>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</si>
  <si>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</si>
  <si>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</si>
  <si>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</si>
  <si>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</si>
  <si>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</si>
  <si>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</si>
  <si>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</si>
  <si>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</si>
  <si>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</si>
  <si>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</si>
  <si>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</si>
  <si>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</si>
  <si>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</si>
  <si>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</si>
  <si>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</si>
  <si>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</si>
  <si>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</si>
  <si>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</si>
  <si>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</si>
  <si>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</si>
  <si>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</si>
  <si>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</si>
  <si>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</si>
  <si>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</si>
  <si>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</si>
  <si>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</si>
  <si>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</si>
  <si>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</si>
  <si>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</si>
  <si>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</si>
  <si>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</si>
  <si>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</si>
  <si>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</si>
  <si>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</si>
  <si>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</si>
  <si>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</si>
  <si>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</si>
  <si>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</si>
  <si>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</si>
  <si>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</si>
  <si>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</si>
  <si>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</si>
  <si>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</si>
  <si>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</si>
  <si>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</si>
  <si>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</si>
  <si>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</si>
  <si>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</si>
  <si>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</si>
  <si>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</si>
  <si>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</si>
  <si>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</si>
  <si>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</si>
  <si>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</si>
  <si>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</si>
  <si>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</si>
  <si>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</si>
  <si>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</si>
  <si>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</si>
  <si>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</si>
  <si>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</si>
  <si>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</si>
  <si>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</si>
  <si>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</si>
  <si>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</si>
  <si>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</si>
  <si>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</si>
  <si>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</si>
  <si>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</si>
  <si>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</si>
  <si>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</si>
  <si>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</si>
  <si>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</si>
  <si>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</si>
  <si>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</si>
  <si>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</si>
  <si>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</si>
  <si>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</si>
  <si>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</si>
  <si>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</si>
  <si>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</si>
  <si>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</si>
  <si>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</si>
  <si>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</si>
  <si>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</si>
  <si>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</si>
  <si>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</si>
  <si>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</si>
  <si>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</si>
  <si>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</si>
  <si>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</si>
  <si>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</si>
  <si>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</si>
  <si>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</si>
  <si>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</si>
  <si>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</si>
  <si>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</si>
  <si>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</si>
  <si>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</si>
  <si>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</si>
  <si>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</si>
  <si>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</si>
  <si>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</si>
  <si>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</si>
  <si>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</si>
  <si>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</si>
  <si>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</si>
  <si>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</si>
  <si>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</si>
  <si>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</si>
  <si>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</si>
  <si>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</si>
  <si>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</si>
  <si>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</si>
  <si>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</si>
  <si>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</si>
  <si>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</si>
  <si>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</si>
  <si>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</si>
  <si>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</si>
  <si>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</si>
  <si>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</si>
  <si>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</si>
  <si>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</si>
  <si>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</si>
  <si>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</si>
  <si>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</si>
  <si>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</si>
  <si>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</si>
  <si>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</si>
  <si>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</si>
  <si>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</si>
  <si>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</si>
  <si>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</si>
  <si>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</si>
  <si>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</si>
  <si>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</si>
  <si>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</si>
  <si>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</si>
  <si>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</si>
  <si>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</si>
  <si>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</si>
  <si>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</si>
  <si>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</si>
  <si>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</si>
  <si>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</si>
  <si>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</si>
  <si>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</si>
  <si>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</si>
  <si>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</si>
  <si>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</si>
  <si>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</si>
  <si>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</si>
  <si>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</si>
  <si>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</si>
  <si>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</si>
  <si>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</si>
  <si>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</si>
  <si>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</si>
  <si>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</si>
  <si>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</si>
  <si>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</si>
  <si>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</si>
  <si>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</si>
  <si>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</si>
  <si>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</si>
  <si>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</si>
  <si>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</si>
  <si>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</si>
  <si>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</si>
  <si>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</si>
  <si>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</si>
  <si>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</si>
  <si>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</si>
  <si>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</si>
  <si>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</si>
  <si>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</si>
  <si>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</si>
  <si>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</si>
  <si>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</si>
  <si>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</si>
  <si>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</si>
  <si>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</si>
  <si>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</si>
  <si>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</si>
  <si>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</si>
  <si>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</si>
  <si>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</si>
  <si>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</si>
  <si>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</si>
  <si>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</si>
  <si>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</si>
  <si>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</si>
  <si>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</si>
  <si>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</si>
  <si>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</si>
  <si>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</si>
  <si>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</si>
  <si>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</si>
  <si>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</si>
  <si>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</si>
  <si>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</si>
  <si>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</si>
  <si>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</si>
  <si>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</si>
  <si>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</si>
  <si>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</si>
  <si>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</si>
  <si>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</si>
  <si>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</si>
  <si>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</si>
  <si>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</si>
  <si>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</si>
  <si>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</si>
  <si>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</si>
  <si>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</si>
  <si>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</si>
  <si>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</si>
  <si>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</si>
  <si>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</si>
  <si>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</si>
  <si>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</si>
  <si>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</si>
  <si>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</si>
  <si>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</si>
  <si>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</si>
  <si>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</si>
  <si>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</si>
  <si>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</si>
  <si>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</si>
  <si>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</si>
  <si>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</si>
  <si>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</si>
  <si>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</si>
  <si>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</si>
  <si>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</si>
  <si>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</si>
  <si>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</si>
  <si>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</si>
  <si>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</si>
  <si>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</si>
  <si>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</si>
  <si>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</si>
  <si>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</si>
  <si>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</si>
  <si>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</si>
  <si>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</si>
  <si>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</si>
  <si>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</si>
  <si>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</si>
  <si>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</si>
  <si>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</si>
  <si>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</si>
  <si>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</si>
  <si>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</si>
  <si>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</si>
  <si>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</si>
  <si>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</si>
  <si>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</si>
  <si>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</si>
  <si>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</si>
  <si>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</si>
  <si>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</si>
  <si>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</si>
  <si>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</si>
  <si>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</si>
  <si>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</si>
  <si>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</si>
  <si>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</si>
  <si>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</si>
  <si>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</si>
  <si>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</si>
  <si>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</si>
  <si>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</si>
  <si>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</si>
  <si>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</si>
  <si>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</si>
  <si>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</si>
  <si>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</si>
  <si>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</si>
  <si>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</si>
  <si>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</si>
  <si>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</si>
  <si>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</si>
  <si>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</si>
  <si>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</si>
  <si>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</si>
  <si>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</si>
  <si>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</si>
  <si>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</si>
  <si>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</si>
  <si>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</si>
  <si>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</si>
  <si>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</si>
  <si>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</si>
  <si>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</si>
  <si>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</si>
  <si>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</si>
  <si>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</si>
  <si>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</si>
  <si>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</si>
  <si>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</si>
  <si>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</si>
  <si>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</si>
  <si>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</si>
  <si>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</si>
  <si>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</si>
  <si>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</si>
  <si>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</si>
  <si>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</si>
  <si>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</si>
  <si>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</si>
  <si>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</si>
  <si>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</si>
  <si>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</si>
  <si>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</si>
  <si>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</si>
  <si>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</si>
  <si>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</si>
  <si>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</si>
  <si>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</si>
  <si>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</si>
  <si>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</si>
  <si>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</si>
  <si>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</si>
  <si>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</si>
  <si>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</si>
  <si>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</si>
  <si>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</si>
  <si>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</si>
  <si>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</si>
  <si>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</si>
  <si>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</si>
  <si>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</si>
  <si>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</si>
  <si>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</si>
  <si>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</si>
  <si>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</si>
  <si>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</si>
  <si>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</si>
  <si>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</si>
  <si>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</si>
  <si>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</si>
  <si>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</si>
  <si>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</si>
  <si>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</si>
  <si>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</si>
  <si>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</si>
  <si>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</si>
  <si>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</si>
  <si>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</si>
  <si>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</si>
  <si>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</si>
  <si>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</si>
  <si>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</si>
  <si>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</si>
  <si>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</si>
  <si>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</si>
  <si>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</si>
  <si>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</si>
  <si>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</si>
  <si>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</si>
  <si>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</si>
  <si>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</si>
  <si>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</si>
  <si>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</si>
  <si>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</si>
  <si>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</si>
  <si>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</si>
  <si>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</si>
  <si>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</si>
  <si>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</si>
  <si>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</si>
  <si>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</si>
  <si>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</si>
  <si>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</si>
  <si>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</si>
  <si>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</si>
  <si>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</si>
  <si>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</si>
  <si>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</si>
  <si>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</si>
  <si>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</si>
  <si>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</si>
  <si>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</si>
  <si>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</si>
  <si>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</si>
  <si>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</si>
  <si>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</si>
  <si>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</si>
  <si>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</si>
  <si>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</si>
  <si>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</si>
  <si>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</si>
  <si>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</si>
  <si>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</si>
  <si>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</si>
  <si>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</si>
  <si>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</si>
  <si>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</si>
  <si>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</si>
  <si>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</si>
  <si>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</si>
  <si>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</si>
  <si>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</si>
  <si>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</si>
  <si>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</si>
  <si>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</si>
  <si>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</si>
  <si>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</si>
  <si>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</si>
  <si>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</si>
  <si>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</si>
  <si>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</si>
  <si>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</si>
  <si>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</si>
  <si>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</si>
  <si>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</si>
  <si>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</si>
  <si>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</si>
  <si>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</si>
  <si>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</si>
  <si>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</si>
  <si>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</si>
  <si>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</si>
  <si>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</si>
  <si>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</si>
  <si>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</si>
  <si>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</si>
  <si>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</si>
  <si>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</si>
  <si>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</si>
  <si>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</si>
  <si>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</si>
  <si>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</si>
  <si>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</si>
  <si>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</si>
  <si>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</si>
  <si>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</si>
  <si>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</si>
  <si>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</si>
  <si>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</si>
  <si>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</si>
  <si>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</si>
  <si>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</si>
  <si>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</si>
  <si>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</si>
  <si>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</si>
  <si>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</si>
  <si>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</si>
  <si>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</si>
  <si>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</si>
  <si>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</si>
  <si>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</si>
  <si>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</si>
  <si>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</si>
  <si>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</si>
  <si>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</si>
  <si>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</si>
  <si>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</si>
  <si>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</si>
  <si>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</si>
  <si>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</si>
  <si>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</si>
  <si>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</si>
  <si>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</si>
  <si>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</si>
  <si>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</si>
  <si>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</si>
  <si>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</si>
  <si>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</si>
  <si>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</si>
  <si>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</si>
  <si>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</si>
  <si>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</si>
  <si>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</si>
  <si>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</si>
  <si>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</si>
  <si>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</si>
  <si>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</si>
  <si>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</si>
  <si>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</si>
  <si>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</si>
  <si>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</si>
  <si>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</si>
  <si>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</si>
  <si>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</si>
  <si>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</si>
  <si>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</si>
  <si>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</si>
  <si>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</si>
  <si>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</si>
  <si>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</si>
  <si>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</si>
  <si>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</si>
  <si>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</si>
  <si>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</si>
  <si>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</si>
  <si>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</si>
  <si>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</si>
  <si>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</si>
  <si>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</si>
  <si>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</si>
  <si>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</si>
  <si>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</si>
  <si>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</si>
  <si>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</si>
  <si>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</si>
  <si>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</si>
  <si>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</si>
  <si>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</si>
  <si>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</si>
  <si>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</si>
  <si>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</si>
  <si>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</si>
  <si>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</si>
  <si>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</si>
  <si>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</si>
  <si>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</si>
  <si>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</si>
  <si>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</si>
  <si>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</si>
  <si>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</si>
  <si>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</si>
  <si>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</si>
  <si>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</si>
  <si>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</si>
  <si>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</si>
  <si>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</si>
  <si>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</si>
  <si>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</si>
  <si>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</si>
  <si>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</si>
  <si>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</si>
  <si>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</si>
  <si>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</si>
  <si>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</si>
  <si>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</si>
  <si>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</si>
  <si>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</si>
  <si>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</si>
  <si>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</si>
  <si>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</si>
  <si>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</si>
  <si>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</si>
  <si>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</si>
  <si>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</si>
  <si>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</si>
  <si>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</si>
  <si>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</si>
  <si>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</si>
  <si>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</si>
  <si>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</si>
  <si>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</si>
  <si>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</si>
  <si>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</si>
  <si>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</si>
  <si>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</si>
  <si>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</si>
  <si>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</si>
  <si>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</si>
  <si>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</si>
  <si>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</si>
  <si>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</si>
  <si>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</si>
  <si>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</si>
  <si>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</si>
  <si>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</si>
  <si>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</si>
  <si>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</si>
  <si>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</si>
  <si>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</si>
  <si>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</si>
  <si>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</si>
  <si>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</si>
  <si>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</si>
  <si>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</si>
  <si>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</si>
  <si>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</si>
  <si>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</si>
  <si>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</si>
  <si>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</si>
  <si>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</si>
  <si>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</si>
  <si>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</si>
  <si>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</si>
  <si>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</si>
  <si>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</si>
  <si>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</si>
  <si>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</si>
  <si>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</si>
  <si>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</si>
  <si>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</si>
  <si>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</si>
  <si>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</si>
  <si>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</si>
  <si>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</si>
  <si>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</si>
  <si>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</si>
  <si>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</si>
  <si>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</si>
  <si>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</si>
  <si>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</si>
  <si>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</si>
  <si>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</si>
  <si>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</si>
  <si>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</si>
  <si>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</si>
  <si>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</si>
  <si>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</si>
  <si>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</si>
  <si>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</si>
  <si>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</si>
  <si>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</si>
  <si>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</si>
  <si>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</si>
  <si>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</si>
  <si>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</si>
  <si>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</si>
  <si>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</si>
  <si>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</si>
  <si>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</si>
  <si>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</si>
  <si>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</si>
  <si>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</si>
  <si>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</si>
  <si>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</si>
  <si>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</si>
  <si>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</si>
  <si>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</si>
  <si>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</si>
  <si>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</si>
  <si>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</si>
  <si>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</si>
  <si>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</si>
  <si>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</si>
  <si>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</si>
  <si>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</si>
  <si>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</si>
  <si>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</si>
  <si>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</si>
  <si>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</si>
  <si>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</si>
  <si>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</si>
  <si>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</si>
  <si>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</si>
  <si>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</si>
  <si>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</si>
  <si>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</si>
  <si>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</si>
  <si>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</si>
  <si>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</si>
  <si>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</si>
  <si>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</si>
  <si>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</si>
  <si>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</si>
  <si>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</si>
  <si>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</si>
  <si>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</si>
  <si>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</si>
  <si>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</si>
  <si>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</si>
  <si>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</si>
  <si>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</si>
  <si>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</si>
  <si>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</si>
  <si>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</si>
  <si>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</si>
  <si>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</si>
  <si>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</si>
  <si>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</si>
  <si>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</si>
  <si>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</si>
  <si>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</si>
  <si>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</si>
  <si>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</si>
  <si>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</si>
  <si>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</si>
  <si>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</si>
  <si>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</si>
  <si>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</si>
  <si>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</si>
  <si>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</si>
  <si>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</si>
  <si>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</si>
  <si>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</si>
  <si>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</si>
  <si>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</si>
  <si>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</si>
  <si>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</si>
  <si>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</si>
  <si>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</si>
  <si>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</si>
  <si>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</si>
  <si>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</si>
  <si>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</si>
  <si>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</si>
  <si>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</si>
  <si>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</si>
  <si>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</si>
  <si>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</si>
  <si>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</si>
  <si>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</si>
  <si>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</si>
  <si>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</si>
  <si>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</si>
  <si>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</si>
  <si>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</si>
  <si>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</si>
  <si>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</si>
  <si>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</si>
  <si>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</si>
  <si>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</si>
  <si>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</si>
  <si>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</si>
  <si>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</si>
  <si>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</si>
  <si>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</si>
  <si>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</si>
  <si>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</si>
  <si>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</si>
  <si>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</si>
  <si>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</si>
  <si>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</si>
  <si>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</si>
  <si>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</si>
  <si>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</si>
  <si>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</si>
  <si>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</si>
  <si>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</si>
  <si>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</si>
  <si>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</si>
  <si>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</si>
  <si>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</si>
  <si>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</si>
  <si>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</si>
  <si>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</si>
  <si>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</si>
  <si>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</si>
  <si>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</si>
  <si>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</si>
  <si>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</si>
  <si>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</si>
  <si>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</si>
  <si>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</si>
  <si>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</si>
  <si>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</si>
  <si>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</si>
  <si>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</si>
  <si>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</si>
  <si>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</si>
  <si>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</si>
  <si>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</si>
  <si>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</si>
  <si>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</si>
  <si>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</si>
  <si>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</si>
  <si>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</si>
  <si>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</si>
  <si>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</si>
  <si>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</si>
  <si>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</si>
  <si>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</si>
  <si>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</si>
  <si>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</si>
  <si>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</si>
  <si>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</si>
  <si>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</si>
  <si>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</si>
  <si>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</si>
  <si>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</si>
  <si>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</si>
  <si>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</si>
  <si>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</si>
  <si>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</si>
  <si>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</si>
  <si>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</si>
  <si>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</si>
  <si>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</si>
  <si>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</si>
  <si>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</si>
  <si>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</si>
  <si>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</si>
  <si>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</si>
  <si>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</si>
  <si>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</si>
  <si>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</si>
  <si>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</si>
  <si>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</si>
  <si>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</si>
  <si>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</si>
  <si>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</si>
  <si>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</si>
  <si>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</si>
  <si>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</si>
  <si>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</si>
  <si>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</si>
  <si>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</si>
  <si>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</si>
  <si>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</si>
  <si>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</si>
  <si>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</si>
  <si>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</si>
  <si>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</si>
  <si>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</si>
  <si>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</si>
  <si>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</si>
  <si>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</si>
  <si>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</si>
  <si>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</si>
  <si>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</si>
  <si>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</si>
  <si>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</si>
  <si>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</si>
  <si>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</si>
  <si>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</si>
  <si>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</si>
  <si>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</si>
  <si>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</si>
  <si>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</si>
  <si>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</si>
  <si>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</si>
  <si>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</si>
  <si>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</si>
  <si>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</si>
  <si>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</si>
  <si>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</si>
  <si>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</si>
  <si>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</si>
  <si>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</si>
  <si>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</si>
  <si>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</si>
  <si>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</si>
  <si>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</si>
  <si>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</si>
  <si>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</si>
  <si>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</si>
  <si>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</si>
  <si>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</si>
  <si>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</si>
  <si>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</si>
  <si>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</si>
  <si>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</si>
  <si>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</si>
  <si>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</si>
  <si>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</si>
  <si>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</si>
  <si>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</si>
  <si>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</si>
  <si>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</si>
  <si>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</si>
  <si>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</si>
  <si>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</si>
  <si>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</si>
  <si>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</si>
  <si>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</si>
  <si>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</si>
  <si>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</si>
  <si>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</si>
  <si>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</si>
  <si>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</si>
  <si>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</si>
  <si>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</si>
  <si>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</si>
  <si>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</si>
  <si>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</si>
  <si>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</si>
  <si>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</si>
  <si>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</si>
  <si>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</si>
  <si>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</si>
  <si>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</si>
  <si>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</si>
  <si>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</si>
  <si>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</si>
  <si>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</si>
  <si>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</si>
  <si>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</si>
  <si>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</si>
  <si>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</si>
  <si>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</si>
  <si>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</si>
  <si>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</si>
  <si>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</si>
  <si>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</si>
  <si>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</si>
  <si>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</si>
  <si>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</si>
  <si>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</si>
  <si>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</si>
  <si>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</si>
  <si>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</si>
  <si>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</si>
  <si>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</si>
  <si>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</si>
  <si>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</si>
  <si>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</si>
  <si>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</si>
  <si>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</si>
  <si>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</si>
  <si>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</si>
  <si>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</si>
  <si>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</si>
  <si>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</si>
  <si>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</si>
  <si>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</si>
  <si>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</si>
  <si>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</si>
  <si>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</si>
  <si>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</si>
  <si>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</si>
  <si>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</si>
  <si>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</si>
  <si>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</si>
  <si>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</si>
  <si>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</si>
  <si>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</si>
  <si>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</si>
  <si>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</si>
  <si>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</si>
  <si>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</si>
  <si>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</si>
  <si>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</si>
  <si>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</si>
  <si>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</si>
  <si>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</si>
  <si>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</si>
  <si>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</si>
  <si>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</si>
  <si>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</si>
  <si>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</si>
  <si>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</si>
  <si>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</si>
  <si>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</si>
  <si>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</si>
  <si>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</si>
  <si>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</si>
  <si>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</si>
  <si>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</si>
  <si>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</si>
  <si>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</si>
  <si>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</si>
  <si>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</si>
  <si>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</si>
  <si>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</si>
  <si>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</si>
  <si>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</si>
  <si>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</si>
  <si>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</si>
  <si>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</si>
  <si>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</si>
  <si>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</si>
  <si>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</si>
  <si>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</si>
  <si>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</si>
  <si>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</si>
  <si>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</si>
  <si>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</si>
  <si>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</si>
  <si>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</si>
  <si>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</si>
  <si>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</si>
  <si>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</si>
  <si>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</si>
  <si>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</si>
  <si>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</si>
  <si>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</si>
  <si>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</si>
  <si>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</si>
  <si>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</si>
  <si>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</si>
  <si>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</si>
  <si>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</si>
  <si>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</si>
  <si>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</si>
  <si>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</si>
  <si>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</si>
  <si>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</si>
  <si>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</si>
  <si>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</si>
  <si>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</si>
  <si>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</si>
  <si>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</si>
  <si>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</si>
  <si>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</si>
  <si>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</si>
  <si>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</si>
  <si>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</si>
  <si>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</si>
  <si>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</si>
  <si>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</si>
  <si>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</si>
  <si>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</si>
  <si>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</si>
  <si>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</si>
  <si>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</si>
  <si>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</si>
  <si>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</si>
  <si>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</si>
  <si>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</si>
  <si>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</si>
  <si>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</si>
  <si>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</si>
  <si>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</si>
  <si>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</si>
  <si>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</si>
  <si>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</si>
  <si>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</si>
  <si>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</si>
  <si>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</si>
  <si>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</si>
  <si>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</si>
  <si>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</si>
  <si>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</si>
  <si>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</si>
  <si>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</si>
  <si>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</si>
  <si>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</si>
  <si>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</si>
  <si>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</si>
  <si>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</si>
  <si>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</si>
  <si>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</si>
  <si>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</si>
  <si>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</si>
  <si>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</si>
  <si>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</si>
  <si>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</si>
  <si>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</si>
  <si>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</si>
  <si>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</si>
  <si>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</si>
  <si>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</si>
  <si>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</si>
  <si>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</si>
  <si>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</si>
  <si>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</si>
  <si>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</si>
  <si>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</si>
  <si>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</si>
  <si>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</si>
  <si>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</si>
  <si>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</si>
  <si>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</si>
  <si>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</si>
  <si>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</si>
  <si>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</si>
  <si>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</si>
  <si>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</si>
  <si>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</si>
  <si>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</si>
  <si>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</si>
  <si>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</si>
  <si>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</si>
  <si>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</si>
  <si>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</si>
  <si>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</si>
  <si>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</si>
  <si>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</si>
  <si>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</si>
  <si>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</si>
  <si>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</si>
  <si>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</si>
  <si>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</si>
  <si>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</si>
  <si>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</si>
  <si>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</si>
  <si>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</si>
  <si>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</si>
  <si>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</si>
  <si>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</si>
  <si>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</si>
  <si>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</si>
  <si>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</si>
  <si>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</si>
  <si>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</si>
  <si>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</si>
  <si>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</si>
  <si>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</si>
  <si>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</si>
  <si>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</si>
  <si>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</si>
  <si>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</si>
  <si>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</si>
  <si>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</si>
  <si>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</si>
  <si>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</si>
  <si>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</si>
  <si>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</si>
  <si>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</si>
  <si>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</si>
  <si>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</si>
  <si>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</si>
  <si>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</si>
  <si>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</si>
  <si>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</si>
  <si>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</si>
  <si>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</si>
  <si>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</si>
  <si>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</si>
  <si>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</si>
  <si>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</si>
  <si>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</si>
  <si>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</si>
  <si>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</si>
  <si>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</si>
  <si>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</si>
  <si>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</si>
  <si>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</si>
  <si>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</si>
  <si>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</si>
  <si>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</si>
  <si>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</si>
  <si>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</si>
  <si>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</si>
  <si>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</si>
  <si>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</si>
  <si>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</si>
  <si>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</si>
  <si>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</si>
  <si>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</si>
  <si>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</si>
  <si>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</si>
  <si>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</si>
  <si>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</si>
  <si>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</si>
  <si>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</si>
  <si>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</si>
  <si>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</si>
  <si>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</si>
  <si>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</si>
  <si>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</si>
  <si>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</si>
  <si>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</si>
  <si>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</si>
  <si>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</si>
  <si>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</si>
  <si>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</si>
  <si>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</si>
  <si>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</si>
  <si>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</si>
  <si>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</si>
  <si>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</si>
  <si>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</si>
  <si>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</si>
  <si>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</si>
  <si>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</si>
  <si>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</si>
  <si>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</si>
  <si>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</si>
  <si>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</si>
  <si>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</si>
  <si>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</si>
  <si>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</si>
  <si>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</si>
  <si>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</si>
  <si>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</si>
  <si>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</si>
  <si>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</si>
  <si>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</si>
  <si>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</si>
  <si>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</si>
  <si>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</si>
  <si>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</si>
  <si>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</si>
  <si>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</si>
  <si>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</si>
  <si>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</si>
  <si>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</si>
  <si>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</si>
  <si>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</si>
  <si>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</si>
  <si>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</si>
  <si>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</si>
  <si>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</si>
  <si>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</si>
  <si>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</si>
  <si>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</si>
  <si>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</si>
  <si>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</si>
  <si>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</si>
  <si>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</si>
  <si>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</si>
  <si>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</si>
  <si>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</si>
  <si>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</si>
  <si>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</si>
  <si>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</si>
  <si>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</si>
  <si>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</si>
  <si>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</si>
  <si>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</si>
  <si>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</si>
  <si>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</si>
  <si>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</si>
  <si>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</si>
  <si>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</si>
  <si>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</si>
  <si>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</si>
  <si>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</si>
  <si>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</si>
  <si>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</si>
  <si>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</si>
  <si>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</si>
  <si>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</si>
  <si>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</si>
  <si>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</si>
  <si>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</si>
  <si>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</si>
  <si>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</si>
  <si>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</si>
  <si>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</si>
  <si>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</si>
  <si>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</si>
  <si>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</si>
  <si>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</si>
  <si>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</si>
  <si>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</si>
  <si>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</si>
  <si>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</si>
  <si>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</si>
  <si>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</si>
  <si>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</si>
  <si>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</si>
  <si>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</si>
  <si>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</si>
  <si>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</si>
  <si>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</si>
  <si>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</si>
  <si>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</si>
  <si>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</si>
  <si>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</si>
  <si>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</si>
  <si>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</si>
  <si>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</si>
  <si>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</si>
  <si>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</si>
  <si>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</si>
  <si>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</si>
  <si>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</si>
  <si>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</si>
  <si>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</si>
  <si>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</si>
  <si>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</si>
  <si>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</si>
  <si>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</si>
  <si>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</si>
  <si>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</si>
  <si>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</si>
  <si>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</si>
  <si>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</si>
  <si>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</si>
  <si>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</si>
  <si>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</si>
  <si>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</si>
  <si>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</si>
  <si>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</si>
  <si>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</si>
  <si>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</si>
  <si>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</si>
  <si>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</si>
  <si>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</si>
  <si>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</si>
  <si>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</si>
  <si>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</si>
  <si>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</si>
  <si>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</si>
  <si>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</si>
  <si>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</si>
  <si>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</si>
  <si>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</si>
  <si>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</si>
  <si>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</si>
  <si>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</si>
  <si>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</si>
  <si>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</si>
  <si>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</si>
  <si>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</si>
  <si>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</si>
  <si>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</si>
  <si>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</si>
  <si>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</si>
  <si>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</si>
  <si>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</si>
  <si>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</si>
  <si>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</si>
  <si>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</si>
  <si>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</si>
  <si>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</si>
  <si>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</si>
  <si>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</si>
  <si>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</si>
  <si>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</si>
  <si>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</si>
  <si>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</si>
  <si>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</si>
  <si>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</si>
  <si>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</si>
  <si>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</si>
  <si>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</si>
  <si>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</si>
  <si>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</si>
  <si>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</si>
  <si>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</si>
  <si>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</si>
  <si>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</si>
  <si>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</si>
  <si>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</si>
  <si>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</si>
  <si>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</si>
  <si>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</si>
  <si>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</si>
  <si>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</si>
  <si>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</si>
  <si>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</si>
  <si>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</si>
  <si>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</si>
  <si>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</si>
  <si>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</si>
  <si>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</si>
  <si>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</si>
  <si>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</si>
  <si>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</si>
  <si>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</si>
  <si>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</si>
  <si>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</si>
  <si>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</si>
  <si>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</si>
  <si>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</si>
  <si>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</si>
  <si>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</si>
  <si>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</si>
  <si>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</si>
  <si>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</si>
  <si>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</si>
  <si>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</si>
  <si>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</si>
  <si>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</si>
  <si>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</si>
  <si>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</si>
  <si>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</si>
  <si>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</si>
  <si>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</si>
  <si>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</si>
  <si>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</si>
  <si>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</si>
  <si>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</si>
  <si>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</si>
  <si>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</si>
  <si>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</si>
  <si>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</si>
  <si>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</si>
  <si>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</si>
  <si>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</si>
  <si>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</si>
  <si>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</si>
  <si>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</si>
  <si>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</si>
  <si>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</si>
  <si>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</si>
  <si>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</si>
  <si>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</si>
  <si>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</si>
  <si>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</si>
  <si>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</si>
  <si>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</si>
  <si>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</si>
  <si>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</si>
  <si>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</si>
  <si>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</si>
  <si>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</si>
  <si>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</si>
  <si>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</si>
  <si>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</si>
  <si>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</si>
  <si>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</si>
  <si>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</si>
  <si>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</si>
  <si>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</si>
  <si>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</si>
  <si>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</si>
  <si>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</si>
  <si>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</si>
  <si>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</si>
  <si>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</si>
  <si>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</si>
  <si>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</si>
  <si>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</si>
  <si>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</si>
  <si>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</si>
  <si>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</si>
  <si>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</si>
  <si>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</si>
  <si>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</si>
  <si>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</si>
  <si>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</si>
  <si>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</si>
  <si>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</si>
  <si>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</si>
  <si>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</si>
  <si>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</si>
  <si>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</si>
  <si>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</si>
  <si>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</si>
  <si>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</si>
  <si>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</si>
  <si>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</si>
  <si>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</si>
  <si>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</si>
  <si>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</si>
  <si>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</si>
  <si>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</si>
  <si>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</si>
  <si>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</si>
  <si>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</si>
  <si>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</si>
  <si>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</si>
  <si>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</si>
  <si>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</si>
  <si>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</si>
  <si>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</si>
  <si>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</si>
  <si>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</si>
  <si>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</si>
  <si>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</si>
  <si>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</si>
  <si>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</si>
  <si>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</si>
  <si>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</si>
  <si>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</si>
  <si>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</si>
  <si>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</si>
  <si>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</si>
  <si>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</si>
  <si>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</si>
  <si>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</si>
  <si>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</si>
  <si>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</si>
  <si>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</si>
  <si>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</si>
  <si>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</si>
  <si>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</si>
  <si>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</si>
  <si>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</si>
  <si>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</si>
  <si>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</si>
  <si>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</si>
  <si>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</si>
  <si>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</si>
  <si>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</si>
  <si>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</si>
  <si>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</si>
  <si>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</si>
  <si>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</si>
  <si>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</si>
  <si>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</si>
  <si>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</si>
  <si>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</si>
  <si>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</si>
  <si>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</si>
  <si>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</si>
  <si>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</si>
  <si>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</si>
  <si>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</si>
  <si>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</si>
  <si>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</si>
  <si>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</si>
  <si>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</si>
  <si>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</si>
  <si>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</si>
  <si>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</si>
  <si>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</si>
  <si>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</si>
  <si>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</si>
  <si>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</si>
  <si>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</si>
  <si>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</si>
  <si>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</si>
  <si>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</si>
  <si>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</si>
  <si>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</si>
  <si>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</si>
  <si>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</si>
  <si>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</si>
  <si>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</si>
  <si>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</si>
  <si>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</si>
  <si>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</si>
  <si>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</si>
  <si>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</si>
  <si>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</si>
  <si>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</si>
  <si>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</si>
  <si>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</si>
  <si>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</si>
  <si>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</si>
  <si>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</si>
  <si>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</si>
  <si>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</si>
  <si>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</si>
  <si>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</si>
  <si>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</si>
  <si>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</si>
  <si>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</si>
  <si>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</si>
  <si>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</si>
  <si>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</si>
  <si>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</si>
  <si>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</si>
  <si>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</si>
  <si>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</si>
  <si>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</si>
  <si>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</si>
  <si>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</si>
  <si>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</si>
  <si>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</si>
  <si>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</si>
  <si>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</si>
  <si>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</si>
  <si>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</si>
  <si>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</si>
  <si>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</si>
  <si>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</si>
  <si>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</si>
  <si>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</si>
  <si>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</si>
  <si>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</si>
  <si>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</si>
  <si>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</si>
  <si>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</si>
  <si>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</si>
  <si>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</si>
  <si>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</si>
  <si>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</si>
  <si>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</si>
  <si>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</si>
  <si>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</si>
  <si>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</si>
  <si>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</si>
  <si>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</si>
  <si>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</si>
  <si>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</si>
  <si>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</si>
  <si>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</si>
  <si>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</si>
  <si>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</si>
  <si>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</si>
  <si>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</si>
  <si>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</si>
  <si>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</si>
  <si>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</si>
  <si>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</si>
  <si>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</si>
  <si>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</si>
  <si>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</si>
  <si>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</si>
  <si>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</si>
  <si>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</si>
  <si>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</si>
  <si>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</si>
  <si>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</si>
  <si>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</si>
  <si>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</si>
  <si>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</si>
  <si>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</si>
  <si>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</si>
  <si>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</si>
  <si>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</si>
  <si>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</si>
  <si>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</si>
  <si>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</si>
  <si>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</si>
  <si>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</si>
  <si>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</si>
  <si>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</si>
  <si>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</si>
  <si>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</si>
  <si>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</si>
  <si>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</si>
  <si>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</si>
  <si>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</si>
  <si>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</si>
  <si>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</si>
  <si>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</si>
  <si>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</si>
  <si>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</si>
  <si>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</si>
  <si>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</si>
  <si>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</si>
  <si>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</si>
  <si>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</si>
  <si>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</si>
  <si>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</si>
  <si>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</si>
  <si>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</si>
  <si>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</si>
  <si>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</si>
  <si>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</si>
  <si>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</si>
  <si>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</si>
  <si>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</si>
  <si>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</si>
  <si>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</si>
  <si>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</si>
  <si>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</si>
  <si>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</si>
  <si>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</si>
  <si>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</si>
  <si>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</si>
  <si>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</si>
  <si>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</si>
  <si>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</si>
  <si>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</si>
  <si>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</si>
  <si>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</si>
  <si>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</si>
  <si>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</si>
  <si>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</si>
  <si>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</si>
  <si>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</si>
  <si>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</si>
  <si>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</si>
  <si>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</si>
  <si>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</si>
  <si>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</si>
  <si>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</si>
  <si>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</si>
  <si>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</si>
  <si>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</si>
  <si>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</si>
  <si>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</si>
  <si>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</si>
  <si>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</si>
  <si>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</si>
  <si>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</si>
  <si>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</si>
  <si>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</si>
  <si>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</si>
  <si>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</si>
  <si>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</si>
  <si>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</si>
  <si>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</si>
  <si>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</si>
  <si>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</si>
  <si>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</si>
  <si>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</si>
  <si>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</si>
  <si>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</si>
  <si>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</si>
  <si>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</si>
  <si>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</si>
  <si>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</si>
  <si>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</si>
  <si>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</si>
  <si>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</si>
  <si>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</si>
  <si>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</si>
  <si>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</si>
  <si>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</si>
  <si>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</si>
  <si>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</si>
  <si>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</si>
  <si>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</si>
  <si>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</si>
  <si>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</si>
  <si>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</si>
  <si>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</si>
  <si>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</si>
  <si>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</si>
  <si>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</si>
  <si>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</si>
  <si>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</si>
  <si>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</si>
  <si>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</si>
  <si>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</si>
  <si>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</si>
  <si>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</si>
  <si>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</si>
  <si>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</si>
  <si>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</si>
  <si>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</si>
  <si>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</si>
  <si>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</si>
  <si>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</si>
  <si>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</si>
  <si>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</si>
  <si>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</si>
  <si>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</si>
  <si>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</si>
  <si>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</si>
  <si>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</si>
  <si>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</si>
  <si>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</si>
  <si>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</si>
  <si>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</si>
  <si>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</si>
  <si>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</si>
  <si>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</si>
  <si>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</si>
  <si>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</si>
  <si>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</si>
  <si>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</si>
  <si>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</si>
  <si>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</si>
  <si>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</si>
  <si>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</si>
  <si>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</si>
  <si>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</si>
  <si>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</si>
  <si>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</si>
  <si>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</si>
  <si>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</si>
  <si>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</si>
  <si>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</si>
  <si>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</si>
  <si>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</si>
  <si>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</si>
  <si>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</si>
  <si>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</si>
  <si>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</si>
  <si>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</si>
  <si>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</si>
  <si>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</si>
  <si>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</si>
  <si>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</si>
  <si>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</si>
  <si>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</si>
  <si>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</si>
  <si>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</si>
  <si>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</si>
  <si>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</si>
  <si>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</si>
  <si>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</si>
  <si>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</si>
  <si>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</si>
  <si>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</si>
  <si>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</si>
  <si>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</si>
  <si>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</si>
  <si>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</si>
  <si>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</si>
  <si>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</si>
  <si>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</si>
  <si>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</si>
  <si>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</si>
  <si>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</si>
  <si>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</si>
  <si>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</si>
  <si>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</si>
  <si>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</si>
  <si>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</si>
  <si>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</si>
  <si>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</si>
  <si>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</si>
  <si>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</si>
  <si>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</si>
  <si>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</si>
  <si>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</si>
  <si>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</si>
  <si>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</si>
  <si>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</si>
  <si>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</si>
  <si>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</si>
  <si>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</si>
  <si>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</si>
  <si>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</si>
  <si>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</si>
  <si>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</si>
  <si>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</si>
  <si>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</si>
  <si>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</si>
  <si>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</si>
  <si>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</si>
  <si>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</si>
  <si>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</si>
  <si>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</si>
  <si>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</si>
  <si>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</si>
  <si>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</si>
  <si>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</si>
  <si>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</si>
  <si>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</si>
  <si>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</si>
  <si>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</si>
  <si>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</si>
  <si>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</si>
  <si>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</si>
  <si>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</si>
  <si>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</si>
  <si>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</si>
  <si>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</si>
  <si>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</si>
  <si>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</si>
  <si>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</si>
  <si>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</si>
  <si>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</si>
  <si>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</si>
  <si>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</si>
  <si>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</si>
  <si>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</si>
  <si>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</si>
  <si>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</si>
  <si>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</si>
  <si>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</si>
  <si>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</si>
  <si>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</si>
  <si>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</si>
  <si>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</si>
  <si>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</si>
  <si>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</si>
  <si>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</si>
  <si>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</si>
  <si>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</si>
  <si>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</si>
  <si>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</si>
  <si>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</si>
  <si>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</si>
  <si>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</si>
  <si>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</si>
  <si>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</si>
  <si>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</si>
  <si>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</si>
  <si>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</si>
  <si>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</si>
  <si>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</si>
  <si>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</si>
  <si>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</si>
  <si>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</si>
  <si>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</si>
  <si>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</si>
  <si>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</si>
  <si>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</si>
  <si>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</si>
  <si>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</si>
  <si>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</si>
  <si>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</si>
  <si>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</si>
  <si>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</si>
  <si>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</si>
  <si>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</si>
  <si>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</si>
  <si>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</si>
  <si>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</si>
  <si>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</si>
  <si>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</si>
  <si>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</si>
  <si>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</si>
  <si>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</si>
  <si>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</si>
  <si>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</si>
  <si>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</si>
  <si>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</si>
  <si>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</si>
  <si>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</si>
  <si>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</si>
  <si>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</si>
  <si>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</si>
  <si>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</si>
  <si>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</si>
  <si>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</si>
  <si>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</si>
  <si>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</si>
  <si>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</si>
  <si>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</si>
  <si>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</si>
  <si>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</si>
  <si>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</si>
  <si>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</si>
  <si>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</si>
  <si>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</si>
  <si>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</si>
  <si>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</si>
  <si>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</si>
  <si>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</si>
  <si>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</si>
  <si>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</si>
  <si>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</si>
  <si>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</si>
  <si>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</si>
  <si>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</si>
  <si>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</si>
  <si>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</si>
  <si>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</si>
  <si>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</si>
  <si>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</si>
  <si>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</si>
  <si>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</si>
  <si>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</si>
  <si>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</si>
  <si>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</si>
  <si>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</si>
  <si>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</si>
  <si>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</si>
  <si>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</si>
  <si>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</si>
  <si>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</si>
  <si>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</si>
  <si>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</si>
  <si>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</si>
  <si>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</si>
  <si>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</si>
  <si>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</si>
  <si>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</si>
  <si>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</si>
  <si>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</si>
  <si>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</si>
  <si>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</si>
  <si>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</si>
  <si>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</si>
  <si>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</si>
  <si>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</si>
  <si>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</si>
  <si>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</si>
  <si>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</si>
  <si>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</si>
  <si>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</si>
  <si>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</si>
  <si>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</si>
  <si>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</si>
  <si>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</si>
  <si>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</si>
  <si>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</si>
  <si>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</si>
  <si>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</si>
  <si>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</si>
  <si>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</si>
  <si>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</si>
  <si>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</si>
  <si>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</si>
  <si>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</si>
  <si>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</si>
  <si>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</si>
  <si>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</si>
  <si>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</si>
  <si>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</si>
  <si>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</si>
  <si>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</si>
  <si>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</si>
  <si>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</si>
  <si>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</si>
  <si>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</si>
  <si>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</si>
  <si>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</si>
  <si>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</si>
  <si>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</si>
  <si>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</si>
  <si>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</si>
  <si>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</si>
  <si>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</si>
  <si>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</si>
  <si>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</si>
  <si>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</si>
  <si>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</si>
  <si>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</si>
  <si>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</si>
  <si>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</si>
  <si>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</si>
  <si>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</si>
  <si>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</si>
  <si>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</si>
  <si>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</si>
  <si>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</si>
  <si>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</si>
  <si>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</si>
  <si>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</si>
  <si>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</si>
  <si>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</si>
  <si>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</si>
  <si>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</si>
  <si>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</si>
  <si>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</si>
  <si>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</si>
  <si>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</si>
  <si>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</si>
  <si>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</si>
  <si>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</si>
  <si>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</si>
  <si>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</si>
  <si>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</si>
  <si>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</si>
  <si>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</si>
  <si>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</si>
  <si>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</si>
  <si>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</si>
  <si>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</si>
  <si>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</si>
  <si>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</si>
  <si>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</si>
  <si>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</si>
  <si>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</si>
  <si>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</si>
  <si>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</si>
  <si>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</si>
  <si>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</si>
  <si>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</si>
  <si>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</si>
  <si>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</si>
  <si>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</si>
  <si>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</si>
  <si>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</si>
  <si>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</si>
  <si>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</si>
  <si>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</si>
  <si>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</si>
  <si>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</si>
  <si>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</si>
  <si>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</si>
  <si>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</si>
  <si>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</si>
  <si>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</si>
  <si>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</si>
  <si>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</si>
  <si>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</si>
  <si>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</si>
  <si>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</si>
  <si>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</si>
  <si>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</si>
  <si>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</si>
  <si>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</si>
  <si>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</si>
  <si>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</si>
  <si>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</si>
  <si>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</si>
  <si>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</si>
  <si>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</si>
  <si>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</si>
  <si>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</si>
  <si>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</si>
  <si>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</si>
  <si>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</si>
  <si>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</si>
  <si>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</si>
  <si>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</si>
  <si>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</si>
  <si>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</si>
  <si>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</si>
  <si>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</si>
  <si>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</si>
  <si>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</si>
  <si>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</si>
  <si>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</si>
  <si>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</si>
  <si>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</si>
  <si>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</si>
  <si>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</si>
  <si>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</si>
  <si>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</si>
  <si>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</si>
  <si>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</si>
  <si>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</si>
  <si>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</si>
  <si>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</si>
  <si>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</si>
  <si>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</si>
  <si>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</si>
  <si>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</si>
  <si>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</si>
  <si>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</si>
  <si>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</si>
  <si>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</si>
  <si>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</si>
  <si>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</si>
  <si>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</si>
  <si>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</si>
  <si>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</si>
  <si>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</si>
  <si>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</si>
  <si>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</si>
  <si>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</si>
  <si>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</si>
  <si>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</si>
  <si>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</si>
  <si>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</si>
  <si>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</si>
  <si>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</si>
  <si>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</si>
  <si>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</si>
  <si>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</si>
  <si>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</si>
  <si>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</si>
  <si>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</si>
  <si>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</si>
  <si>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</si>
  <si>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</si>
  <si>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</si>
  <si>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</si>
  <si>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</si>
  <si>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</si>
  <si>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</si>
  <si>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</si>
  <si>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</si>
  <si>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</si>
  <si>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</si>
  <si>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</si>
  <si>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</si>
  <si>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</si>
  <si>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</si>
  <si>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</si>
  <si>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</si>
  <si>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</si>
  <si>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</si>
  <si>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</si>
  <si>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</si>
  <si>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</si>
  <si>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</si>
  <si>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</si>
  <si>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</si>
  <si>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</si>
  <si>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</si>
  <si>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</si>
  <si>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</si>
  <si>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</si>
  <si>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</si>
  <si>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</si>
  <si>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</si>
  <si>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</si>
  <si>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</si>
  <si>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</si>
  <si>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</si>
  <si>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</si>
  <si>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</si>
  <si>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</si>
  <si>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</si>
  <si>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</si>
  <si>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</si>
  <si>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</si>
  <si>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</si>
  <si>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</si>
  <si>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</si>
  <si>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</si>
  <si>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</si>
  <si>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</si>
  <si>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</si>
  <si>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</si>
  <si>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</si>
  <si>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</si>
  <si>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</si>
  <si>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</si>
  <si>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</si>
  <si>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</si>
  <si>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</si>
  <si>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</si>
  <si>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</si>
  <si>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</si>
  <si>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</si>
  <si>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</si>
  <si>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</si>
  <si>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</si>
  <si>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</si>
  <si>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</si>
  <si>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</si>
  <si>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</si>
  <si>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</si>
  <si>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</si>
  <si>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</si>
  <si>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</si>
  <si>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</si>
  <si>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</si>
  <si>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</si>
  <si>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</si>
  <si>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</si>
  <si>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</si>
  <si>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</si>
  <si>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</si>
  <si>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</si>
  <si>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</si>
  <si>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</si>
  <si>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</si>
  <si>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</si>
  <si>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</si>
  <si>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</si>
  <si>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</si>
  <si>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</si>
  <si>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</si>
  <si>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</si>
  <si>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</si>
  <si>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</si>
  <si>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</si>
  <si>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</si>
  <si>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</si>
  <si>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</si>
  <si>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</si>
  <si>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</si>
  <si>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</si>
  <si>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</si>
  <si>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</si>
  <si>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</si>
  <si>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</si>
  <si>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</si>
  <si>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</si>
  <si>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</si>
  <si>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</si>
  <si>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</si>
  <si>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</si>
  <si>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</si>
  <si>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</si>
  <si>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</si>
  <si>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</si>
  <si>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</si>
  <si>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</si>
  <si>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</si>
  <si>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</si>
  <si>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</si>
  <si>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</si>
  <si>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</si>
  <si>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</si>
  <si>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</si>
  <si>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</si>
  <si>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</si>
  <si>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</si>
  <si>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</si>
  <si>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</si>
  <si>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</si>
  <si>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</si>
  <si>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</si>
  <si>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</si>
  <si>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</si>
  <si>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</si>
  <si>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</si>
  <si>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</si>
  <si>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</si>
  <si>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</si>
  <si>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</si>
  <si>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</si>
  <si>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</si>
  <si>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</si>
  <si>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</si>
  <si>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</si>
  <si>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</si>
  <si>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</si>
  <si>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</si>
  <si>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</si>
  <si>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</si>
  <si>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</si>
  <si>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</si>
  <si>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</si>
  <si>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</si>
  <si>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</si>
  <si>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</si>
  <si>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</si>
  <si>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</si>
  <si>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</si>
  <si>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</si>
  <si>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</si>
  <si>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</si>
  <si>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</si>
  <si>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</si>
  <si>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</si>
  <si>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</si>
  <si>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</si>
  <si>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</si>
  <si>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</si>
  <si>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</si>
  <si>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</si>
  <si>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</si>
  <si>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</si>
  <si>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</si>
  <si>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</si>
  <si>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</si>
  <si>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</si>
  <si>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</si>
  <si>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</si>
  <si>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</si>
  <si>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</si>
  <si>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</si>
  <si>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</si>
  <si>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</si>
  <si>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</si>
  <si>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</si>
  <si>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</si>
  <si>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</si>
  <si>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</si>
  <si>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</si>
  <si>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</si>
  <si>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</si>
  <si>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</si>
  <si>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</si>
  <si>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</si>
  <si>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</si>
  <si>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</si>
  <si>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</si>
  <si>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</si>
  <si>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</si>
  <si>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</si>
  <si>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</si>
  <si>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</si>
  <si>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</si>
  <si>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</si>
  <si>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</si>
  <si>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</si>
  <si>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</si>
  <si>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</si>
  <si>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</si>
  <si>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</si>
  <si>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</si>
  <si>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</si>
  <si>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</si>
  <si>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</si>
  <si>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</si>
  <si>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</si>
  <si>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</si>
  <si>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</si>
  <si>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</si>
  <si>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</si>
  <si>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</si>
  <si>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</si>
  <si>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</si>
  <si>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</si>
  <si>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</si>
  <si>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</si>
  <si>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</si>
  <si>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</si>
  <si>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</si>
  <si>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</si>
  <si>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</si>
  <si>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</si>
  <si>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</si>
  <si>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</si>
  <si>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</si>
  <si>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</si>
  <si>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</si>
  <si>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</si>
  <si>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</si>
  <si>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</si>
  <si>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</si>
  <si>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</si>
  <si>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</si>
  <si>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</si>
  <si>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</si>
  <si>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</si>
  <si>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</si>
  <si>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</si>
  <si>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</si>
  <si>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</si>
  <si>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</si>
  <si>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</si>
  <si>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</si>
  <si>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</si>
  <si>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</si>
  <si>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</si>
  <si>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</si>
  <si>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</si>
  <si>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</si>
  <si>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</si>
  <si>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</si>
  <si>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</si>
  <si>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</si>
  <si>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</si>
  <si>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</si>
  <si>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</si>
  <si>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</si>
  <si>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</si>
  <si>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</si>
  <si>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</si>
  <si>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</si>
  <si>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</si>
  <si>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</si>
  <si>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</si>
  <si>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</si>
  <si>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</si>
  <si>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</si>
  <si>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</si>
  <si>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</si>
  <si>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</si>
  <si>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</si>
  <si>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</si>
  <si>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</si>
  <si>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</si>
  <si>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</si>
  <si>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</si>
  <si>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</si>
  <si>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</si>
  <si>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</si>
  <si>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</si>
  <si>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</si>
  <si>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</si>
  <si>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</si>
  <si>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</si>
  <si>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</si>
  <si>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</si>
  <si>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</si>
  <si>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</si>
  <si>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</si>
  <si>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</si>
  <si>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</si>
  <si>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</si>
  <si>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</si>
  <si>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</si>
  <si>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</si>
  <si>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</si>
  <si>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</si>
  <si>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</si>
  <si>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</si>
  <si>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</si>
  <si>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</si>
  <si>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</si>
  <si>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</si>
  <si>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</si>
  <si>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</si>
  <si>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</si>
  <si>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</si>
  <si>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</si>
  <si>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</si>
  <si>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</si>
  <si>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</si>
  <si>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</si>
  <si>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</si>
  <si>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</si>
  <si>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</si>
  <si>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</si>
  <si>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</si>
  <si>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</si>
  <si>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</si>
  <si>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</si>
  <si>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</si>
  <si>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</si>
  <si>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</si>
  <si>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</si>
  <si>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</si>
  <si>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</si>
  <si>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</si>
  <si>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</si>
  <si>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</si>
  <si>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</si>
  <si>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</si>
  <si>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</si>
  <si>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</si>
  <si>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</si>
  <si>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</si>
  <si>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</si>
  <si>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</si>
  <si>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</si>
  <si>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</si>
  <si>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</si>
  <si>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</si>
  <si>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</si>
  <si>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</si>
  <si>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</si>
  <si>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</si>
  <si>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</si>
  <si>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</si>
  <si>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</si>
  <si>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</si>
  <si>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</si>
  <si>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</si>
  <si>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</si>
  <si>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</si>
  <si>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</si>
  <si>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</si>
  <si>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</si>
  <si>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</si>
  <si>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</si>
  <si>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</si>
  <si>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</si>
  <si>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</si>
  <si>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</si>
  <si>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</si>
  <si>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</si>
  <si>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</si>
  <si>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</si>
  <si>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</si>
  <si>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</si>
  <si>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</si>
  <si>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</si>
  <si>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</si>
  <si>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</si>
  <si>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</si>
  <si>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</si>
  <si>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</si>
  <si>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</si>
  <si>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</si>
  <si>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</si>
  <si>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</si>
  <si>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</si>
  <si>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</si>
  <si>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</si>
  <si>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</si>
  <si>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</si>
  <si>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</si>
  <si>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</si>
  <si>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</si>
  <si>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</si>
  <si>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</si>
  <si>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</si>
  <si>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</si>
  <si>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</si>
  <si>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</si>
  <si>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</si>
  <si>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</si>
  <si>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</si>
  <si>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</si>
  <si>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</si>
  <si>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</si>
  <si>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</si>
  <si>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</si>
  <si>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</si>
  <si>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</si>
  <si>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</si>
  <si>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</si>
  <si>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</si>
  <si>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</si>
  <si>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</si>
  <si>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</si>
  <si>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</si>
  <si>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</si>
  <si>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</si>
  <si>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</si>
  <si>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</si>
  <si>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</si>
  <si>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</si>
  <si>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</si>
  <si>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</si>
  <si>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</si>
  <si>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</si>
  <si>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</si>
  <si>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</si>
  <si>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</si>
  <si>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</si>
  <si>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</si>
  <si>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</si>
  <si>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</si>
  <si>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</si>
  <si>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</si>
  <si>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</si>
  <si>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</si>
  <si>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</si>
  <si>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</si>
  <si>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</si>
  <si>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</si>
  <si>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</si>
  <si>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</si>
  <si>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</si>
  <si>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</si>
  <si>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</si>
  <si>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</si>
  <si>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</si>
  <si>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</si>
  <si>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</si>
  <si>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</si>
  <si>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</si>
  <si>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</si>
  <si>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</si>
  <si>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</si>
  <si>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</si>
  <si>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</si>
  <si>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</si>
  <si>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</si>
  <si>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</si>
  <si>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</si>
  <si>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</si>
  <si>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</si>
  <si>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</si>
  <si>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</si>
  <si>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</si>
  <si>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</si>
  <si>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</si>
  <si>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</si>
  <si>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</si>
  <si>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</si>
  <si>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</si>
  <si>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</si>
  <si>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</si>
  <si>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</si>
  <si>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</si>
  <si>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</si>
  <si>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</si>
  <si>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</si>
  <si>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</si>
  <si>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</si>
  <si>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</si>
  <si>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</si>
  <si>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</si>
  <si>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</si>
  <si>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</si>
  <si>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</si>
  <si>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</si>
  <si>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</si>
  <si>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</si>
  <si>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</si>
  <si>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</si>
  <si>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</si>
  <si>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</si>
  <si>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</si>
  <si>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</si>
  <si>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</si>
  <si>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</si>
  <si>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</si>
  <si>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</si>
  <si>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</si>
  <si>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</si>
  <si>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</si>
  <si>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</si>
  <si>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</si>
  <si>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</si>
  <si>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</si>
  <si>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</si>
  <si>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</si>
  <si>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</si>
  <si>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</si>
  <si>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</si>
  <si>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</si>
  <si>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</si>
  <si>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</si>
  <si>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</si>
  <si>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</si>
  <si>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</si>
  <si>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</si>
  <si>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</si>
  <si>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</si>
  <si>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</si>
  <si>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</si>
  <si>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</si>
  <si>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</si>
  <si>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</si>
  <si>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</si>
  <si>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</si>
  <si>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</si>
  <si>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</si>
  <si>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</si>
  <si>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</si>
  <si>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</si>
  <si>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</si>
  <si>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</si>
  <si>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</si>
  <si>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</si>
  <si>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</si>
  <si>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</si>
  <si>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</si>
  <si>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</si>
  <si>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</si>
  <si>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</si>
  <si>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</si>
  <si>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</si>
  <si>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</si>
  <si>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</si>
  <si>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</si>
  <si>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</si>
  <si>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</si>
  <si>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</si>
  <si>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</si>
  <si>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</si>
  <si>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</si>
  <si>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</si>
  <si>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</si>
  <si>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</si>
  <si>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</si>
  <si>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</si>
  <si>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</si>
  <si>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</si>
  <si>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</si>
  <si>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</si>
  <si>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</si>
  <si>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</si>
  <si>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</si>
  <si>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</si>
  <si>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</si>
  <si>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</si>
  <si>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</si>
  <si>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</si>
  <si>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</si>
  <si>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</si>
  <si>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</si>
  <si>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</si>
  <si>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</si>
  <si>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</si>
  <si>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</si>
  <si>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</si>
  <si>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</si>
  <si>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</si>
  <si>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</si>
  <si>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</si>
  <si>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</si>
  <si>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</si>
  <si>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</si>
  <si>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</si>
  <si>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</si>
  <si>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</si>
  <si>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</si>
  <si>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</si>
  <si>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</si>
  <si>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</si>
  <si>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</si>
  <si>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</si>
  <si>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</si>
  <si>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</si>
  <si>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</si>
  <si>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</si>
  <si>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</si>
  <si>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</si>
  <si>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</si>
  <si>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</si>
  <si>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</si>
  <si>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</si>
  <si>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</si>
  <si>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</si>
  <si>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</si>
  <si>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</si>
  <si>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</si>
  <si>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</si>
  <si>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</si>
  <si>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</si>
  <si>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</si>
  <si>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</si>
  <si>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</si>
  <si>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</si>
  <si>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</si>
  <si>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</si>
  <si>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</si>
  <si>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</si>
  <si>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</si>
  <si>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</si>
  <si>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</si>
  <si>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</si>
  <si>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</si>
  <si>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</si>
  <si>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</si>
  <si>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</si>
  <si>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</si>
  <si>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</si>
  <si>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</si>
  <si>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</si>
  <si>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</si>
  <si>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</si>
  <si>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</si>
  <si>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</si>
  <si>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</si>
  <si>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</si>
  <si>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</si>
  <si>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</si>
  <si>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</si>
  <si>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</si>
  <si>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</si>
  <si>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</si>
  <si>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</si>
  <si>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</si>
  <si>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</si>
  <si>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</si>
  <si>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</si>
  <si>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</si>
  <si>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</si>
  <si>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</si>
  <si>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</si>
  <si>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</si>
  <si>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</si>
  <si>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</si>
  <si>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</si>
  <si>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</si>
  <si>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</si>
  <si>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</si>
  <si>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</si>
  <si>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</si>
  <si>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</si>
  <si>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</si>
  <si>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</si>
  <si>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</si>
  <si>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</si>
  <si>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</si>
  <si>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</si>
  <si>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</si>
  <si>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</si>
  <si>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</si>
  <si>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</si>
  <si>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</si>
  <si>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</si>
  <si>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</si>
  <si>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</si>
  <si>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</si>
  <si>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</si>
  <si>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</si>
  <si>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</si>
  <si>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</si>
  <si>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</si>
  <si>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</si>
  <si>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</si>
  <si>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</si>
  <si>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</si>
  <si>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</si>
  <si>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</si>
  <si>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</si>
  <si>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</si>
  <si>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</si>
  <si>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</si>
  <si>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</si>
  <si>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</si>
  <si>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</si>
  <si>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</si>
  <si>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</si>
  <si>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</si>
  <si>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</si>
  <si>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</si>
  <si>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</si>
  <si>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</si>
  <si>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</si>
  <si>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</si>
  <si>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</si>
  <si>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</si>
  <si>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</si>
  <si>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</si>
  <si>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</si>
  <si>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</si>
  <si>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</si>
  <si>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</si>
  <si>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</si>
  <si>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</si>
  <si>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</si>
  <si>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</si>
  <si>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</si>
  <si>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</si>
  <si>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</si>
  <si>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</si>
  <si>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</si>
  <si>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</si>
  <si>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</si>
  <si>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</si>
  <si>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</si>
  <si>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</si>
  <si>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</si>
  <si>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</si>
  <si>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</si>
  <si>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</si>
  <si>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</si>
  <si>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</si>
  <si>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</si>
  <si>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</si>
  <si>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</si>
  <si>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</si>
  <si>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</si>
  <si>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</si>
  <si>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</si>
  <si>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</si>
  <si>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</si>
  <si>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</si>
  <si>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</si>
  <si>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</si>
  <si>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</si>
  <si>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</si>
  <si>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</si>
  <si>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</si>
  <si>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</si>
  <si>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</si>
  <si>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</si>
  <si>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</si>
  <si>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</si>
  <si>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</si>
  <si>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</si>
  <si>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</si>
  <si>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</si>
  <si>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</si>
  <si>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</si>
  <si>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</si>
  <si>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</si>
  <si>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</si>
  <si>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</si>
  <si>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</si>
  <si>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</si>
  <si>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</si>
  <si>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</si>
  <si>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</si>
  <si>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</si>
  <si>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</si>
  <si>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</si>
  <si>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</si>
  <si>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</si>
  <si>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</si>
  <si>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</si>
  <si>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</si>
  <si>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</si>
  <si>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</si>
  <si>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</si>
  <si>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</si>
  <si>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</si>
  <si>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</si>
  <si>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</si>
  <si>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</si>
  <si>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</si>
  <si>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</si>
  <si>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</si>
  <si>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</si>
  <si>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</si>
  <si>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</si>
  <si>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</si>
  <si>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</si>
  <si>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</si>
  <si>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</si>
  <si>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</si>
  <si>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</si>
  <si>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</si>
  <si>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</si>
  <si>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</si>
  <si>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</si>
  <si>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</si>
  <si>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</si>
  <si>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</si>
  <si>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</si>
  <si>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</si>
  <si>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</si>
  <si>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</si>
  <si>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</si>
  <si>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</si>
  <si>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</si>
  <si>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</si>
  <si>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</si>
  <si>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</si>
  <si>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</si>
  <si>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</si>
  <si>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</si>
  <si>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</si>
  <si>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</si>
  <si>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</si>
  <si>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</si>
  <si>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</si>
  <si>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</si>
  <si>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</si>
  <si>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</si>
  <si>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</si>
  <si>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</si>
  <si>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</si>
  <si>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</si>
  <si>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</si>
  <si>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</si>
  <si>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</si>
  <si>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</si>
  <si>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</si>
  <si>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</si>
  <si>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</si>
  <si>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</si>
  <si>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</si>
  <si>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</si>
  <si>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</si>
  <si>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</si>
  <si>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</si>
  <si>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</si>
  <si>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</si>
  <si>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</si>
  <si>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</si>
  <si>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</si>
  <si>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</si>
  <si>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</si>
  <si>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</si>
  <si>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</si>
  <si>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</si>
  <si>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</si>
  <si>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</si>
  <si>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</si>
  <si>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</si>
  <si>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</si>
  <si>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</si>
  <si>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</si>
  <si>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</si>
  <si>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</si>
  <si>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</si>
  <si>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</si>
  <si>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</si>
  <si>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</si>
  <si>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</si>
  <si>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</si>
  <si>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</si>
  <si>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</si>
  <si>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</si>
  <si>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</si>
  <si>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</si>
  <si>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</si>
  <si>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</si>
  <si>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</si>
  <si>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</si>
  <si>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</si>
  <si>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</si>
  <si>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</si>
  <si>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</si>
  <si>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</si>
  <si>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</si>
  <si>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</si>
  <si>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</si>
  <si>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</si>
  <si>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</si>
  <si>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</si>
  <si>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</si>
  <si>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</si>
  <si>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</si>
  <si>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</si>
  <si>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</si>
  <si>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</si>
  <si>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</si>
  <si>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</si>
  <si>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</si>
  <si>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</si>
  <si>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</si>
  <si>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</si>
  <si>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</si>
  <si>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</si>
  <si>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</si>
  <si>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</si>
  <si>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</si>
  <si>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</si>
  <si>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</si>
  <si>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</si>
  <si>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</si>
  <si>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</si>
  <si>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</si>
  <si>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</si>
  <si>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</si>
  <si>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</si>
  <si>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</si>
  <si>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</si>
  <si>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</si>
  <si>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</si>
  <si>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</si>
  <si>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</si>
  <si>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</si>
  <si>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</si>
  <si>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</si>
  <si>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</si>
  <si>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</si>
  <si>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</si>
  <si>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</si>
  <si>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</si>
  <si>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</si>
  <si>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</si>
  <si>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</si>
  <si>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</si>
  <si>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</si>
  <si>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</si>
  <si>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</si>
  <si>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</si>
  <si>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</si>
  <si>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</si>
  <si>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</si>
  <si>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</si>
  <si>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</si>
  <si>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</si>
  <si>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</si>
  <si>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</si>
  <si>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</si>
  <si>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</si>
  <si>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</si>
  <si>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</si>
  <si>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</si>
  <si>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</si>
  <si>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</si>
  <si>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</si>
  <si>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</si>
  <si>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</si>
  <si>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</si>
  <si>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</si>
  <si>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</si>
  <si>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</si>
  <si>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</si>
  <si>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</si>
  <si>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</si>
  <si>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</si>
  <si>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</si>
  <si>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</si>
  <si>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</si>
  <si>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</si>
  <si>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</si>
  <si>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</si>
  <si>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</si>
  <si>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</si>
  <si>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</si>
  <si>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</si>
  <si>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</si>
  <si>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</si>
  <si>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</si>
  <si>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</si>
  <si>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</si>
  <si>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</si>
  <si>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</si>
  <si>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</si>
  <si>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</si>
  <si>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</si>
  <si>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</si>
  <si>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</si>
  <si>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</si>
  <si>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</si>
  <si>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</si>
  <si>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</si>
  <si>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</si>
  <si>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</si>
  <si>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</si>
  <si>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</si>
  <si>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</si>
  <si>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</si>
  <si>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</si>
  <si>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</si>
  <si>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</si>
  <si>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</si>
  <si>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</si>
  <si>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</si>
  <si>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</si>
  <si>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</si>
  <si>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</si>
  <si>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</si>
  <si>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</si>
  <si>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</si>
  <si>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</si>
  <si>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</si>
  <si>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</si>
  <si>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</si>
  <si>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</si>
  <si>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</si>
  <si>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</si>
  <si>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</si>
  <si>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</si>
  <si>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</si>
  <si>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</si>
  <si>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</si>
  <si>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</si>
  <si>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</si>
  <si>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</si>
  <si>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</si>
  <si>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</si>
  <si>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</si>
  <si>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</si>
  <si>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</si>
  <si>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</si>
  <si>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</si>
  <si>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</si>
  <si>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</si>
  <si>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</si>
  <si>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</si>
  <si>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</si>
  <si>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</si>
  <si>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</si>
  <si>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</si>
  <si>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</si>
  <si>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</si>
  <si>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</si>
  <si>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</si>
  <si>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</si>
  <si>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</si>
  <si>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</si>
  <si>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</si>
  <si>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</si>
  <si>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</si>
  <si>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</si>
  <si>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</si>
  <si>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</si>
  <si>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</si>
  <si>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</si>
  <si>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</si>
  <si>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</si>
  <si>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</si>
  <si>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</si>
  <si>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</si>
  <si>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</si>
  <si>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</si>
  <si>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</si>
  <si>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</si>
  <si>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</si>
  <si>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</si>
  <si>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</si>
  <si>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</si>
  <si>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</si>
  <si>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</si>
  <si>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</si>
  <si>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</si>
  <si>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</si>
  <si>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</si>
  <si>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</si>
  <si>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</si>
  <si>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</si>
  <si>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</si>
  <si>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</si>
  <si>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</si>
  <si>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</si>
  <si>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</si>
  <si>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</si>
  <si>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</si>
  <si>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</si>
  <si>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</si>
  <si>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</si>
  <si>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</si>
  <si>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</si>
  <si>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</si>
  <si>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</si>
  <si>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</si>
  <si>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</si>
  <si>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</si>
  <si>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</si>
  <si>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</si>
  <si>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</si>
  <si>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</si>
  <si>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</si>
  <si>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</si>
  <si>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</si>
  <si>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</si>
  <si>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</si>
  <si>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</si>
  <si>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</si>
  <si>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</si>
  <si>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</si>
  <si>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</si>
  <si>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</si>
  <si>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</si>
  <si>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</si>
  <si>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</si>
  <si>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</si>
  <si>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</si>
  <si>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</si>
  <si>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</si>
  <si>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</si>
  <si>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</si>
  <si>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</si>
  <si>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</si>
  <si>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</si>
  <si>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</si>
  <si>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</si>
  <si>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</si>
  <si>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</si>
  <si>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</si>
  <si>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</si>
  <si>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</si>
  <si>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</si>
  <si>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</si>
  <si>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</si>
  <si>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</si>
  <si>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</si>
  <si>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</si>
  <si>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</si>
  <si>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</si>
  <si>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</si>
  <si>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</si>
  <si>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</si>
  <si>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</si>
  <si>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</si>
  <si>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</si>
  <si>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</si>
  <si>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</si>
  <si>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</si>
  <si>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</si>
  <si>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</si>
  <si>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</si>
  <si>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</si>
  <si>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</si>
  <si>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</si>
  <si>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</si>
  <si>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</si>
  <si>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</si>
  <si>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</si>
  <si>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</si>
  <si>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</si>
  <si>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</si>
  <si>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</si>
  <si>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</si>
  <si>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</si>
  <si>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</si>
  <si>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</si>
  <si>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</si>
  <si>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</si>
  <si>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</si>
  <si>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</si>
  <si>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</si>
  <si>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</si>
  <si>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</si>
  <si>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</si>
  <si>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</si>
  <si>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</si>
  <si>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</si>
  <si>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</si>
  <si>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</si>
  <si>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</si>
  <si>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</si>
  <si>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</si>
  <si>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</si>
  <si>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</si>
  <si>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</si>
  <si>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</si>
  <si>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</si>
  <si>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</si>
  <si>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</si>
  <si>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</si>
  <si>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</si>
  <si>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</si>
  <si>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</si>
  <si>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</si>
  <si>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</si>
  <si>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</si>
  <si>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</si>
  <si>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</si>
  <si>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</si>
  <si>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</si>
  <si>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</si>
  <si>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</si>
  <si>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</si>
  <si>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</si>
  <si>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</si>
  <si>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</si>
  <si>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</si>
  <si>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</si>
  <si>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</si>
  <si>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</si>
  <si>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</si>
  <si>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</si>
  <si>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</si>
  <si>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</si>
  <si>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</si>
  <si>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</si>
  <si>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</si>
  <si>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</si>
  <si>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</si>
  <si>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</si>
  <si>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</si>
  <si>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</si>
  <si>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</si>
  <si>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</si>
  <si>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</si>
  <si>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</si>
  <si>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</si>
  <si>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</si>
  <si>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</si>
  <si>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</si>
  <si>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</si>
  <si>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</si>
  <si>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</si>
  <si>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</si>
  <si>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</si>
  <si>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</si>
  <si>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</si>
  <si>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</si>
  <si>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</si>
  <si>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</si>
  <si>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</si>
  <si>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</si>
  <si>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</si>
  <si>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</si>
  <si>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</si>
  <si>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</si>
  <si>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</si>
  <si>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</si>
  <si>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</si>
  <si>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</si>
  <si>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</si>
  <si>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</si>
  <si>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</si>
  <si>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</si>
  <si>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</si>
  <si>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</si>
  <si>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</si>
  <si>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</si>
  <si>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</si>
  <si>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</si>
  <si>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</si>
  <si>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</si>
  <si>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</si>
  <si>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</si>
  <si>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</si>
  <si>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</si>
  <si>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</si>
  <si>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</si>
  <si>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</si>
  <si>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</si>
  <si>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</si>
  <si>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</si>
  <si>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</si>
  <si>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</si>
  <si>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</si>
  <si>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</si>
  <si>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</si>
  <si>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</si>
  <si>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</si>
  <si>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</si>
  <si>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</si>
  <si>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</si>
  <si>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</si>
  <si>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</si>
  <si>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</si>
  <si>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</si>
  <si>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</si>
  <si>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</si>
  <si>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</si>
  <si>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</si>
  <si>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</si>
  <si>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</si>
  <si>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</si>
  <si>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</si>
  <si>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</si>
  <si>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</si>
  <si>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</si>
  <si>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</si>
  <si>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</si>
  <si>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</si>
  <si>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</si>
  <si>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</si>
  <si>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</si>
  <si>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</si>
  <si>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</si>
  <si>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</si>
  <si>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</si>
  <si>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</si>
  <si>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</si>
  <si>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</si>
  <si>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</si>
  <si>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</si>
  <si>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</si>
  <si>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</si>
  <si>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</si>
  <si>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</si>
  <si>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</si>
  <si>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</si>
  <si>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</si>
  <si>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</si>
  <si>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</si>
  <si>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</si>
  <si>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</si>
  <si>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</si>
  <si>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</si>
  <si>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</si>
  <si>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</si>
  <si>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</si>
  <si>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</si>
  <si>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</si>
  <si>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</si>
  <si>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</si>
  <si>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</si>
  <si>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</si>
  <si>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</si>
  <si>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</si>
  <si>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</si>
  <si>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</si>
  <si>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</si>
  <si>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</si>
  <si>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</si>
  <si>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</si>
  <si>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</si>
  <si>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</si>
  <si>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</si>
  <si>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</si>
  <si>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</si>
  <si>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</si>
  <si>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</si>
  <si>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</si>
  <si>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</si>
  <si>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</si>
  <si>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</si>
  <si>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</si>
  <si>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</si>
  <si>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</si>
  <si>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</si>
  <si>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</si>
  <si>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</si>
  <si>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</si>
  <si>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</si>
  <si>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</si>
  <si>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</si>
  <si>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</si>
  <si>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</si>
  <si>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</si>
  <si>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</si>
  <si>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</si>
  <si>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</si>
  <si>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</si>
  <si>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</si>
  <si>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</si>
  <si>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</si>
  <si>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</si>
  <si>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</si>
  <si>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</si>
  <si>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</si>
  <si>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</si>
  <si>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</si>
  <si>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</si>
  <si>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</si>
  <si>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</si>
  <si>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</si>
  <si>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</si>
  <si>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</si>
  <si>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</si>
  <si>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</si>
  <si>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</si>
  <si>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</si>
  <si>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</si>
  <si>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</si>
  <si>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</si>
  <si>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</si>
  <si>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</si>
  <si>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</si>
  <si>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</si>
  <si>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</si>
  <si>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</si>
  <si>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</si>
  <si>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</si>
  <si>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</si>
  <si>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</si>
  <si>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</si>
  <si>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</si>
  <si>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</si>
  <si>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</si>
  <si>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</si>
  <si>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</si>
  <si>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</si>
  <si>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</si>
  <si>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</si>
  <si>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</si>
  <si>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</si>
  <si>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</si>
  <si>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</si>
  <si>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</si>
  <si>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</si>
  <si>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</si>
  <si>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</si>
  <si>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</si>
  <si>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</si>
  <si>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</si>
  <si>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</si>
  <si>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</si>
  <si>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</si>
  <si>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</si>
  <si>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</si>
  <si>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</si>
  <si>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</si>
  <si>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</si>
  <si>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</si>
  <si>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</si>
  <si>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</si>
  <si>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</si>
  <si>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</si>
  <si>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</si>
  <si>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</si>
  <si>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</si>
  <si>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</si>
  <si>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</si>
  <si>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</si>
  <si>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</si>
  <si>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</si>
  <si>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</si>
  <si>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</si>
  <si>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</si>
  <si>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</si>
  <si>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</si>
  <si>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</si>
  <si>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</si>
  <si>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</si>
  <si>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</si>
  <si>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</si>
  <si>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</si>
  <si>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</si>
  <si>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</si>
  <si>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</si>
  <si>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</si>
  <si>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</si>
  <si>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</si>
  <si>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</si>
  <si>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</si>
  <si>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</si>
  <si>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</si>
  <si>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</si>
  <si>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</si>
  <si>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</si>
  <si>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</si>
  <si>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</si>
  <si>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</si>
  <si>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</si>
  <si>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</si>
  <si>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</si>
  <si>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</si>
  <si>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</si>
  <si>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</si>
  <si>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</si>
  <si>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</si>
  <si>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</si>
  <si>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</si>
  <si>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</si>
  <si>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</si>
  <si>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</si>
  <si>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</si>
  <si>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</si>
  <si>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</si>
  <si>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</si>
  <si>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</si>
  <si>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</si>
  <si>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</si>
  <si>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</si>
  <si>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</si>
  <si>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</si>
  <si>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</si>
  <si>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</si>
  <si>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</si>
  <si>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</si>
  <si>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</si>
  <si>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</si>
  <si>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</si>
  <si>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</si>
  <si>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</si>
  <si>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</si>
  <si>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</si>
  <si>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</si>
  <si>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</si>
  <si>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</si>
  <si>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</si>
  <si>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</si>
  <si>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</si>
  <si>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</si>
  <si>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</si>
  <si>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</si>
  <si>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</si>
  <si>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</si>
  <si>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</si>
  <si>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</si>
  <si>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</si>
  <si>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</si>
  <si>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</si>
  <si>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</si>
  <si>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</si>
  <si>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</si>
  <si>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</si>
  <si>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</si>
  <si>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</si>
  <si>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</si>
  <si>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</si>
  <si>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</si>
  <si>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</si>
  <si>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</si>
  <si>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</si>
  <si>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</si>
  <si>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</si>
  <si>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</si>
  <si>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</si>
  <si>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</si>
  <si>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</si>
  <si>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</si>
  <si>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</si>
  <si>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</si>
  <si>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</si>
  <si>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</si>
  <si>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</si>
  <si>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</si>
  <si>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</si>
  <si>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</si>
  <si>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</si>
  <si>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</si>
  <si>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</si>
  <si>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</si>
  <si>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</si>
  <si>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</si>
  <si>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</si>
  <si>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</si>
  <si>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</si>
  <si>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</si>
  <si>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</si>
  <si>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</si>
  <si>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</si>
  <si>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</si>
  <si>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</si>
  <si>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</si>
  <si>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</si>
  <si>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</si>
  <si>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</si>
  <si>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</si>
  <si>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</si>
  <si>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</si>
  <si>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</si>
  <si>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</si>
  <si>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</si>
  <si>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</si>
  <si>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</si>
  <si>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</si>
  <si>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</si>
  <si>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</si>
  <si>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</si>
  <si>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</si>
  <si>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</si>
  <si>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</si>
  <si>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</si>
  <si>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</si>
  <si>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</si>
  <si>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</si>
  <si>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</si>
  <si>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</si>
  <si>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</si>
  <si>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</si>
  <si>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</si>
  <si>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</si>
  <si>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</si>
  <si>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</si>
  <si>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</si>
  <si>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</si>
  <si>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</si>
  <si>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</si>
  <si>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</si>
  <si>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</si>
  <si>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</si>
  <si>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</si>
  <si>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</si>
  <si>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</si>
  <si>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</si>
  <si>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</si>
  <si>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</si>
  <si>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</si>
  <si>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</si>
  <si>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</si>
  <si>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</si>
  <si>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</si>
  <si>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</si>
  <si>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</si>
  <si>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</si>
  <si>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</si>
  <si>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</si>
  <si>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</si>
  <si>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</si>
  <si>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</si>
  <si>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</si>
  <si>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</si>
  <si>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</si>
  <si>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</si>
  <si>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</si>
  <si>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</si>
  <si>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</si>
  <si>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</si>
  <si>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</si>
  <si>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</si>
  <si>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</si>
  <si>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</si>
  <si>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</si>
  <si>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</si>
  <si>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</si>
  <si>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</si>
  <si>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</si>
  <si>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</si>
  <si>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</si>
  <si>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</si>
  <si>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</si>
  <si>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</si>
  <si>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</si>
  <si>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</si>
  <si>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</si>
  <si>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</si>
  <si>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</si>
  <si>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</si>
  <si>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</si>
  <si>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</si>
  <si>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</si>
  <si>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</si>
  <si>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</si>
  <si>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</si>
  <si>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</si>
  <si>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</si>
  <si>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</si>
  <si>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</si>
  <si>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</si>
  <si>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</si>
  <si>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</si>
  <si>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</si>
  <si>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</si>
  <si>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</si>
  <si>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</si>
  <si>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</si>
  <si>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</si>
  <si>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</si>
  <si>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</si>
  <si>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</si>
  <si>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</si>
  <si>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</si>
  <si>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</si>
  <si>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</si>
  <si>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</si>
  <si>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</si>
  <si>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</si>
  <si>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</si>
  <si>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</si>
  <si>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</si>
  <si>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</si>
  <si>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</si>
  <si>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</si>
  <si>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</si>
  <si>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</si>
  <si>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</si>
  <si>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</si>
  <si>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</si>
  <si>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</si>
  <si>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</si>
  <si>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</si>
  <si>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</si>
  <si>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</si>
  <si>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</si>
  <si>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</si>
  <si>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</si>
  <si>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</si>
  <si>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</si>
  <si>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</si>
  <si>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</si>
  <si>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</si>
  <si>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</si>
  <si>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</si>
  <si>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</si>
  <si>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</si>
  <si>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</si>
  <si>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</si>
  <si>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</si>
  <si>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</si>
  <si>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</si>
  <si>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</si>
  <si>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</si>
  <si>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</si>
  <si>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</si>
  <si>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</si>
  <si>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</si>
  <si>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</si>
  <si>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</si>
  <si>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</si>
  <si>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</si>
  <si>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</si>
  <si>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</si>
  <si>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</si>
  <si>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</si>
  <si>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</si>
  <si>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</si>
  <si>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</si>
  <si>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</si>
  <si>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</si>
  <si>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</si>
  <si>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</si>
  <si>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</si>
  <si>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</si>
  <si>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</si>
  <si>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</si>
  <si>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</si>
  <si>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</si>
  <si>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</si>
  <si>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</si>
  <si>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</si>
  <si>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</si>
  <si>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</si>
  <si>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</si>
  <si>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</si>
  <si>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</si>
  <si>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</si>
  <si>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</si>
  <si>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</si>
  <si>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</si>
  <si>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</si>
  <si>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</si>
  <si>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</si>
  <si>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</si>
  <si>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</si>
  <si>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</si>
  <si>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</si>
  <si>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</si>
  <si>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</si>
  <si>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</si>
  <si>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</si>
  <si>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</si>
  <si>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</si>
  <si>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</si>
  <si>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</si>
  <si>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</si>
  <si>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</si>
  <si>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</si>
  <si>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</si>
  <si>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</si>
  <si>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</si>
  <si>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</si>
  <si>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</si>
  <si>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</si>
  <si>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</si>
  <si>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</si>
  <si>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</si>
  <si>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</si>
  <si>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</si>
  <si>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</si>
  <si>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</si>
  <si>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</si>
  <si>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</si>
  <si>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</si>
  <si>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</si>
  <si>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</si>
  <si>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</si>
  <si>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</si>
  <si>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</si>
  <si>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</si>
  <si>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</si>
  <si>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</si>
  <si>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</si>
  <si>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</si>
  <si>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</si>
  <si>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</si>
  <si>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</si>
  <si>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</si>
  <si>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</si>
  <si>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</si>
  <si>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</si>
  <si>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</si>
  <si>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</si>
  <si>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</si>
  <si>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</si>
  <si>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</si>
  <si>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</si>
  <si>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</si>
  <si>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</si>
  <si>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</si>
  <si>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</si>
  <si>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</si>
  <si>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</si>
  <si>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</si>
  <si>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</si>
  <si>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</si>
  <si>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</si>
  <si>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</si>
  <si>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</si>
  <si>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</si>
  <si>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</si>
  <si>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</si>
  <si>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</si>
  <si>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</si>
  <si>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</si>
  <si>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</si>
  <si>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</si>
  <si>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</si>
  <si>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</si>
  <si>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</si>
  <si>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</si>
  <si>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</si>
  <si>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</si>
  <si>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</si>
  <si>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</si>
  <si>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</si>
  <si>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</si>
  <si>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</si>
  <si>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</si>
  <si>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</si>
  <si>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</si>
  <si>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</si>
  <si>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</si>
  <si>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</si>
  <si>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</si>
  <si>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</si>
  <si>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</si>
  <si>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</si>
  <si>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</si>
  <si>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</si>
  <si>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</si>
  <si>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</si>
  <si>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</si>
  <si>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</si>
  <si>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</si>
  <si>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</si>
  <si>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</si>
  <si>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</si>
  <si>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</si>
  <si>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</si>
  <si>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</si>
  <si>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</si>
  <si>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</si>
  <si>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</si>
  <si>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</si>
  <si>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</si>
  <si>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</si>
  <si>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</si>
  <si>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</si>
  <si>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</si>
  <si>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</si>
  <si>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</si>
  <si>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</si>
  <si>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</si>
  <si>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</si>
  <si>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</si>
  <si>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</si>
  <si>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</si>
  <si>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</si>
  <si>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</si>
  <si>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</si>
  <si>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</si>
  <si>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</si>
  <si>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</si>
  <si>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</si>
  <si>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</si>
  <si>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</si>
  <si>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</si>
  <si>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</si>
  <si>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</si>
  <si>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</si>
  <si>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</si>
  <si>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</si>
  <si>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</si>
  <si>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</si>
  <si>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</si>
  <si>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</si>
  <si>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</si>
  <si>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</si>
  <si>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</si>
  <si>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</si>
  <si>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</si>
  <si>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</si>
  <si>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</si>
  <si>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</si>
  <si>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</si>
  <si>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</si>
  <si>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</si>
  <si>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</si>
  <si>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</si>
  <si>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</si>
  <si>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</si>
  <si>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</si>
  <si>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</si>
  <si>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</si>
  <si>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</si>
  <si>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</si>
  <si>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</si>
  <si>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</si>
  <si>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</si>
  <si>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</si>
  <si>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</si>
  <si>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</si>
  <si>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</si>
  <si>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</si>
  <si>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</si>
  <si>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</si>
  <si>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</si>
  <si>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</si>
  <si>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</si>
  <si>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</si>
  <si>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</si>
  <si>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</si>
  <si>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</si>
  <si>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</si>
  <si>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</si>
  <si>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</si>
  <si>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</si>
  <si>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</si>
  <si>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</si>
  <si>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</si>
  <si>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</si>
  <si>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</si>
  <si>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</si>
  <si>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</si>
  <si>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</si>
  <si>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</si>
  <si>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</si>
  <si>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</si>
  <si>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</si>
  <si>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</si>
  <si>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</si>
  <si>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</si>
  <si>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</si>
  <si>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</si>
  <si>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</si>
  <si>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</si>
  <si>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</si>
  <si>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</si>
  <si>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</si>
  <si>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</si>
  <si>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</si>
  <si>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</si>
  <si>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</si>
  <si>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</si>
  <si>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</si>
  <si>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</si>
  <si>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</si>
  <si>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</si>
  <si>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</si>
  <si>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</si>
  <si>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</si>
  <si>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</si>
  <si>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</si>
  <si>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</si>
  <si>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</si>
  <si>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</si>
  <si>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</si>
  <si>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</si>
  <si>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</si>
  <si>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</si>
  <si>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</si>
  <si>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</si>
  <si>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</si>
  <si>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</si>
  <si>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</si>
  <si>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</si>
  <si>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</si>
  <si>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</si>
  <si>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</si>
  <si>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</si>
  <si>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</si>
  <si>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</si>
  <si>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</si>
  <si>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</si>
  <si>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</si>
  <si>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</si>
  <si>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</si>
  <si>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</si>
  <si>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</si>
  <si>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</si>
  <si>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</si>
  <si>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</si>
  <si>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</si>
  <si>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</si>
  <si>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</si>
  <si>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</si>
  <si>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</si>
  <si>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</si>
  <si>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</si>
  <si>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</si>
  <si>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</si>
  <si>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</si>
  <si>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</si>
  <si>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</si>
  <si>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</si>
  <si>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</si>
  <si>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</si>
  <si>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</si>
  <si>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</si>
  <si>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</si>
  <si>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</si>
  <si>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</si>
  <si>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</si>
  <si>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</si>
  <si>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</si>
  <si>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</si>
  <si>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</si>
  <si>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</si>
  <si>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</si>
  <si>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</si>
  <si>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</si>
  <si>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</si>
  <si>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</si>
  <si>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</si>
  <si>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</si>
  <si>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</si>
  <si>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</si>
  <si>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</si>
  <si>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</si>
  <si>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</si>
  <si>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</si>
  <si>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</si>
  <si>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</si>
  <si>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</si>
  <si>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</si>
  <si>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</si>
  <si>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</si>
  <si>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</si>
  <si>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</si>
  <si>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</si>
  <si>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</si>
  <si>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</si>
  <si>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</si>
  <si>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</si>
  <si>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</si>
  <si>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</si>
  <si>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</si>
  <si>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</si>
  <si>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</si>
  <si>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</si>
  <si>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</si>
  <si>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</si>
  <si>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</si>
  <si>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</si>
  <si>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</si>
  <si>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</si>
  <si>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</si>
  <si>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</si>
  <si>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</si>
  <si>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</si>
  <si>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</si>
  <si>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</si>
  <si>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</si>
  <si>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</si>
  <si>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</si>
  <si>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</si>
  <si>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</si>
  <si>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</si>
  <si>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</si>
  <si>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</si>
  <si>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</si>
  <si>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</si>
  <si>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</si>
  <si>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</si>
  <si>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</si>
  <si>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</si>
  <si>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</si>
  <si>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</si>
  <si>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</si>
  <si>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</si>
  <si>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</si>
  <si>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</si>
  <si>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</si>
  <si>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</si>
  <si>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</si>
  <si>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</si>
  <si>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</si>
  <si>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</si>
  <si>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</si>
  <si>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</si>
  <si>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</si>
  <si>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</si>
  <si>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</si>
  <si>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</si>
  <si>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</si>
  <si>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</si>
  <si>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</si>
  <si>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</si>
  <si>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</si>
  <si>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</si>
  <si>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</si>
  <si>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</si>
  <si>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</si>
  <si>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</si>
  <si>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</si>
  <si>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</si>
  <si>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</si>
  <si>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</si>
  <si>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</si>
  <si>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</si>
  <si>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</si>
  <si>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</si>
  <si>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</si>
  <si>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</si>
  <si>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</si>
  <si>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</si>
  <si>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</si>
  <si>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</si>
  <si>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</si>
  <si>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</si>
  <si>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</si>
  <si>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</si>
  <si>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</si>
  <si>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</si>
  <si>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</si>
  <si>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</si>
  <si>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</si>
  <si>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</si>
  <si>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</si>
  <si>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</si>
  <si>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</si>
  <si>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</si>
  <si>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</si>
  <si>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</si>
  <si>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</si>
  <si>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</si>
  <si>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</si>
  <si>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</si>
  <si>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</si>
  <si>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</si>
  <si>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</si>
  <si>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</si>
  <si>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</si>
  <si>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</si>
  <si>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</si>
  <si>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</si>
  <si>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</si>
  <si>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</si>
  <si>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</si>
  <si>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</si>
  <si>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</si>
  <si>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</si>
  <si>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</si>
  <si>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</si>
  <si>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</si>
  <si>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</si>
  <si>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</si>
  <si>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</si>
  <si>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</si>
  <si>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</si>
  <si>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</si>
  <si>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</si>
  <si>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</si>
  <si>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</si>
  <si>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</si>
  <si>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</si>
  <si>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</si>
  <si>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</si>
  <si>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</si>
  <si>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</si>
  <si>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</si>
  <si>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</si>
  <si>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</si>
  <si>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</si>
  <si>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</si>
  <si>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</si>
  <si>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</si>
  <si>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</si>
  <si>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</si>
  <si>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</si>
  <si>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</si>
  <si>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</si>
  <si>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</si>
  <si>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</si>
  <si>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</si>
  <si>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</si>
  <si>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</si>
  <si>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</si>
  <si>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</si>
  <si>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</si>
  <si>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</si>
  <si>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</si>
  <si>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</si>
  <si>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</si>
  <si>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</si>
  <si>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</si>
  <si>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</si>
  <si>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</si>
  <si>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</si>
  <si>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</si>
  <si>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</si>
  <si>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</si>
  <si>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</si>
  <si>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</si>
  <si>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</si>
  <si>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</si>
  <si>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</si>
  <si>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</si>
  <si>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</si>
  <si>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</si>
  <si>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</si>
  <si>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</si>
  <si>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</si>
  <si>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</si>
  <si>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</si>
  <si>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</si>
  <si>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</si>
  <si>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</si>
  <si>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</si>
  <si>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</si>
  <si>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</si>
  <si>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</si>
  <si>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</si>
  <si>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</si>
  <si>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</si>
  <si>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</si>
  <si>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</si>
  <si>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</si>
  <si>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</si>
  <si>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</si>
  <si>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</si>
  <si>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</si>
  <si>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</si>
  <si>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</si>
  <si>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</si>
  <si>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</si>
  <si>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</si>
  <si>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</si>
  <si>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</si>
  <si>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</si>
  <si>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</si>
  <si>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</si>
  <si>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</si>
  <si>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</si>
  <si>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</si>
  <si>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</si>
  <si>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</si>
  <si>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</si>
  <si>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</si>
  <si>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</si>
  <si>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</si>
  <si>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</si>
  <si>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</si>
  <si>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</si>
  <si>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</si>
  <si>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</si>
  <si>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</si>
  <si>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</si>
  <si>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</si>
  <si>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</si>
  <si>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</si>
  <si>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</si>
  <si>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</si>
  <si>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</si>
  <si>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</si>
  <si>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</si>
  <si>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</si>
  <si>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</si>
  <si>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</si>
  <si>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</si>
  <si>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</si>
  <si>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</si>
  <si>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</si>
  <si>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</si>
  <si>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</si>
  <si>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</si>
  <si>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</si>
  <si>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</si>
  <si>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</si>
  <si>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</si>
  <si>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</si>
  <si>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</si>
  <si>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</si>
  <si>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</si>
  <si>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</si>
  <si>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</si>
  <si>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</si>
  <si>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</si>
  <si>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</si>
  <si>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</si>
  <si>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</si>
  <si>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</si>
  <si>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</si>
  <si>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</si>
  <si>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</si>
  <si>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</si>
  <si>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</si>
  <si>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</si>
  <si>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</si>
  <si>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</si>
  <si>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</si>
  <si>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</si>
  <si>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</si>
  <si>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</si>
  <si>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</si>
  <si>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</si>
  <si>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</si>
  <si>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</si>
  <si>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</si>
  <si>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</si>
  <si>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</si>
  <si>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</si>
  <si>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</si>
  <si>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</si>
  <si>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</si>
  <si>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</si>
  <si>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</si>
  <si>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</si>
  <si>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</si>
  <si>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</si>
  <si>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</si>
  <si>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</si>
  <si>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</si>
  <si>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</si>
  <si>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</si>
  <si>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</si>
  <si>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</si>
  <si>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</si>
  <si>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</si>
  <si>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</si>
  <si>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</si>
  <si>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</si>
  <si>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</si>
  <si>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</si>
  <si>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</si>
  <si>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</si>
  <si>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</si>
  <si>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</si>
  <si>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</si>
  <si>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</si>
  <si>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</si>
  <si>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</si>
  <si>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</si>
  <si>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</si>
  <si>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</si>
  <si>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</si>
  <si>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</si>
  <si>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</si>
  <si>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</si>
  <si>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</si>
  <si>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</si>
  <si>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</si>
  <si>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</si>
  <si>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</si>
  <si>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</si>
  <si>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</si>
  <si>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</si>
  <si>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</si>
  <si>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</si>
  <si>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</si>
  <si>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</si>
  <si>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</si>
  <si>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</si>
  <si>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</si>
  <si>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</si>
  <si>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</si>
  <si>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</si>
  <si>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</si>
  <si>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</si>
  <si>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</si>
  <si>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</si>
  <si>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</si>
  <si>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</si>
  <si>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</si>
  <si>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</si>
  <si>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</si>
  <si>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</si>
  <si>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</si>
  <si>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</si>
  <si>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</si>
  <si>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</si>
  <si>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</si>
  <si>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</si>
  <si>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</si>
  <si>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</si>
  <si>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</si>
  <si>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</si>
  <si>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</si>
  <si>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</si>
  <si>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</si>
  <si>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</si>
  <si>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</si>
  <si>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</si>
  <si>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</si>
  <si>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</si>
  <si>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</si>
  <si>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</si>
  <si>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</si>
  <si>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</si>
  <si>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</si>
  <si>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</si>
  <si>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</si>
  <si>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</si>
  <si>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</si>
  <si>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</si>
  <si>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</si>
  <si>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</si>
  <si>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</si>
  <si>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</si>
  <si>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</si>
  <si>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</si>
  <si>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</si>
  <si>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</si>
  <si>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</si>
  <si>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</si>
  <si>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</si>
  <si>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</si>
  <si>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</si>
  <si>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</si>
  <si>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</si>
  <si>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</si>
  <si>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</si>
  <si>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</si>
  <si>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</si>
  <si>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</si>
  <si>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</si>
  <si>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</si>
  <si>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</si>
  <si>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</si>
  <si>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</si>
  <si>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</si>
  <si>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</si>
  <si>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</si>
  <si>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</si>
  <si>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</si>
  <si>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</si>
  <si>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</si>
  <si>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</si>
  <si>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</si>
  <si>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</si>
  <si>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</si>
  <si>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</si>
  <si>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</si>
  <si>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</si>
  <si>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</si>
  <si>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</si>
  <si>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</si>
  <si>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</si>
  <si>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</si>
  <si>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</si>
  <si>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</si>
  <si>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</si>
  <si>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</si>
  <si>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</si>
  <si>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</si>
  <si>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</si>
  <si>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</si>
  <si>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</si>
  <si>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</si>
  <si>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</si>
  <si>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</si>
  <si>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</si>
  <si>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</si>
  <si>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</si>
  <si>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</si>
  <si>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</si>
  <si>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</si>
  <si>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</si>
  <si>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</si>
  <si>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</si>
  <si>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</si>
  <si>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</si>
  <si>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</si>
  <si>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</si>
  <si>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</si>
  <si>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</si>
  <si>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</si>
  <si>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</si>
  <si>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</si>
  <si>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</si>
  <si>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</si>
  <si>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</si>
  <si>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</si>
  <si>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</si>
  <si>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</si>
  <si>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</si>
  <si>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</si>
  <si>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</si>
  <si>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</si>
  <si>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</si>
  <si>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</si>
  <si>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</si>
  <si>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</si>
  <si>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</si>
  <si>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</si>
  <si>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</si>
  <si>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</si>
  <si>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</si>
  <si>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</si>
  <si>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</si>
  <si>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</si>
  <si>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</si>
  <si>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</si>
  <si>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</si>
  <si>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</si>
  <si>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</si>
  <si>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</si>
  <si>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</si>
  <si>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</si>
  <si>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</si>
  <si>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</si>
  <si>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</si>
  <si>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</si>
  <si>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</si>
  <si>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</si>
  <si>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</si>
  <si>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</si>
  <si>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</si>
  <si>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</si>
  <si>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</si>
  <si>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</si>
  <si>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</si>
  <si>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</si>
  <si>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</si>
  <si>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</si>
  <si>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</si>
  <si>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</si>
  <si>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</si>
  <si>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</si>
  <si>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</si>
  <si>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</si>
  <si>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</si>
  <si>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</si>
  <si>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</si>
  <si>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</si>
  <si>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</si>
  <si>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</si>
  <si>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</si>
  <si>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</si>
  <si>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</si>
  <si>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</si>
  <si>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</si>
  <si>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</si>
  <si>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</si>
  <si>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</si>
  <si>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</si>
  <si>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</si>
  <si>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</si>
  <si>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</si>
  <si>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</si>
  <si>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</si>
  <si>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</si>
  <si>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</si>
  <si>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</si>
  <si>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</si>
  <si>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</si>
  <si>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</si>
  <si>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</si>
  <si>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</si>
  <si>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</si>
  <si>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</si>
  <si>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</si>
  <si>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</si>
  <si>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</si>
  <si>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</si>
  <si>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</si>
  <si>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</si>
  <si>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</si>
  <si>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</si>
  <si>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</si>
  <si>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</si>
  <si>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</si>
  <si>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</si>
  <si>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</si>
  <si>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</si>
  <si>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</si>
  <si>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</si>
  <si>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</si>
  <si>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</si>
  <si>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</si>
  <si>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</si>
  <si>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</si>
  <si>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</si>
  <si>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</si>
  <si>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</si>
  <si>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</si>
  <si>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</si>
  <si>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</si>
  <si>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</si>
  <si>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</si>
  <si>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</si>
  <si>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</si>
  <si>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</si>
  <si>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</si>
  <si>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</si>
  <si>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</si>
  <si>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</si>
  <si>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</si>
  <si>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</si>
  <si>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</si>
  <si>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</si>
  <si>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</si>
  <si>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</si>
  <si>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</si>
  <si>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</si>
  <si>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</si>
  <si>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</si>
  <si>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</si>
  <si>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</si>
  <si>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</si>
  <si>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</si>
  <si>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</si>
  <si>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</si>
  <si>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</si>
  <si>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</si>
  <si>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</si>
  <si>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</si>
  <si>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</si>
  <si>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</si>
  <si>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</si>
  <si>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</si>
  <si>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</si>
  <si>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</si>
  <si>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</si>
  <si>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</si>
  <si>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</si>
  <si>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</si>
  <si>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</si>
  <si>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</si>
  <si>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</si>
  <si>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</si>
  <si>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</si>
  <si>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</si>
  <si>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</si>
  <si>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</si>
  <si>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</si>
  <si>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</si>
  <si>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</si>
  <si>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</si>
  <si>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</si>
  <si>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</si>
  <si>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</si>
  <si>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</si>
  <si>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</si>
  <si>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</si>
  <si>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</si>
  <si>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</si>
  <si>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</si>
  <si>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</si>
  <si>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</si>
  <si>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</si>
  <si>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</si>
  <si>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</si>
  <si>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</si>
  <si>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</si>
  <si>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</si>
  <si>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</si>
  <si>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</si>
  <si>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</si>
  <si>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</si>
  <si>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</si>
  <si>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</si>
  <si>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</si>
  <si>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</si>
  <si>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</si>
  <si>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</si>
  <si>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</si>
  <si>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</si>
  <si>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</si>
  <si>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</si>
  <si>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</si>
  <si>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</si>
  <si>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</si>
  <si>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</si>
  <si>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</si>
  <si>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</si>
  <si>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</si>
  <si>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</si>
  <si>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</si>
  <si>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</si>
  <si>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</si>
  <si>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</si>
  <si>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</si>
  <si>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</si>
  <si>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</si>
  <si>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</si>
  <si>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</si>
  <si>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</si>
  <si>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</si>
  <si>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</si>
  <si>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</si>
  <si>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</si>
  <si>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</si>
  <si>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</si>
  <si>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</si>
  <si>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</si>
  <si>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</si>
  <si>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</si>
  <si>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</si>
  <si>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</si>
  <si>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</si>
  <si>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</si>
  <si>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</si>
  <si>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</si>
  <si>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</si>
  <si>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</si>
  <si>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</si>
  <si>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</si>
  <si>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</si>
  <si>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</si>
  <si>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</si>
  <si>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</si>
  <si>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</si>
  <si>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</si>
  <si>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</si>
  <si>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</si>
  <si>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</si>
  <si>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</si>
  <si>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</si>
  <si>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</si>
  <si>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</si>
  <si>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</si>
  <si>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</si>
  <si>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</si>
  <si>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</si>
  <si>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</si>
  <si>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</si>
  <si>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</si>
  <si>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</si>
  <si>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</si>
  <si>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</si>
  <si>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</si>
  <si>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</si>
  <si>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</si>
  <si>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</si>
  <si>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</si>
  <si>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</si>
  <si>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</si>
  <si>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</si>
  <si>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</si>
  <si>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</si>
  <si>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</si>
  <si>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</si>
  <si>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</si>
  <si>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</si>
  <si>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</si>
  <si>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</si>
  <si>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</si>
  <si>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</si>
  <si>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</si>
  <si>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</si>
  <si>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</si>
  <si>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</si>
  <si>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</si>
  <si>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</si>
  <si>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</si>
  <si>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</si>
  <si>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</si>
  <si>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</si>
  <si>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</si>
  <si>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</si>
  <si>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</si>
  <si>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</si>
  <si>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</si>
  <si>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</si>
  <si>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</si>
  <si>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</si>
  <si>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</si>
  <si>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</si>
  <si>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</si>
  <si>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</si>
  <si>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</si>
  <si>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</si>
  <si>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</si>
  <si>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</si>
  <si>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</si>
  <si>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</si>
  <si>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</si>
  <si>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</si>
  <si>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</si>
  <si>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</si>
  <si>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</si>
  <si>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</si>
  <si>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</si>
  <si>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</si>
  <si>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</si>
  <si>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</si>
  <si>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</si>
  <si>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</si>
  <si>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</si>
  <si>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</si>
  <si>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</si>
  <si>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</si>
  <si>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</si>
  <si>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</si>
  <si>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</si>
  <si>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</si>
  <si>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</si>
  <si>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</si>
  <si>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</si>
  <si>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</si>
  <si>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</si>
  <si>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</si>
  <si>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</si>
  <si>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</si>
  <si>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</si>
  <si>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</si>
  <si>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</si>
  <si>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</si>
  <si>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</si>
  <si>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</si>
  <si>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</si>
  <si>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</si>
  <si>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</si>
  <si>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</si>
  <si>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</si>
  <si>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</si>
  <si>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</si>
  <si>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</si>
  <si>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</si>
  <si>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</si>
  <si>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</si>
  <si>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</si>
  <si>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</si>
  <si>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</si>
  <si>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</si>
  <si>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</si>
  <si>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</si>
  <si>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</si>
  <si>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</si>
  <si>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</si>
  <si>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</si>
  <si>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</si>
  <si>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</si>
  <si>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</si>
  <si>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</si>
  <si>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</si>
  <si>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</si>
  <si>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</si>
  <si>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</si>
  <si>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</si>
  <si>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</si>
  <si>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</si>
  <si>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</si>
  <si>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</si>
  <si>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</si>
  <si>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</si>
  <si>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</si>
  <si>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</si>
  <si>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</si>
  <si>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</si>
  <si>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</si>
  <si>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</si>
  <si>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</si>
  <si>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</si>
  <si>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</si>
  <si>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</si>
  <si>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</si>
  <si>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</si>
  <si>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</si>
  <si>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</si>
  <si>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</si>
  <si>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</si>
  <si>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</si>
  <si>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</si>
  <si>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</si>
  <si>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</si>
  <si>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</si>
  <si>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</si>
  <si>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</si>
  <si>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</si>
  <si>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</si>
  <si>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</si>
  <si>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</si>
  <si>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</si>
  <si>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</si>
  <si>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</si>
  <si>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</si>
  <si>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</si>
  <si>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</si>
  <si>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</si>
  <si>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</si>
  <si>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</si>
  <si>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</si>
  <si>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</si>
  <si>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</si>
  <si>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</si>
  <si>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</si>
  <si>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</si>
  <si>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</si>
  <si>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</si>
  <si>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</si>
  <si>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</si>
  <si>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</si>
  <si>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</si>
  <si>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</si>
  <si>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</si>
  <si>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</si>
  <si>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</si>
  <si>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</si>
  <si>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</si>
  <si>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</si>
  <si>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</si>
  <si>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</si>
  <si>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</si>
  <si>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</si>
  <si>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</si>
  <si>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</si>
  <si>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</si>
  <si>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</si>
  <si>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</si>
  <si>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</si>
  <si>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</si>
  <si>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</si>
  <si>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</si>
  <si>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</si>
  <si>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</si>
  <si>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</si>
  <si>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</si>
  <si>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</si>
  <si>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</si>
  <si>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</si>
  <si>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</si>
  <si>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</si>
  <si>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</si>
  <si>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</si>
  <si>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</si>
  <si>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</si>
  <si>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</si>
  <si>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</si>
  <si>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</si>
  <si>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</si>
  <si>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</si>
  <si>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</si>
  <si>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</si>
  <si>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</si>
  <si>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</si>
  <si>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</si>
  <si>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</si>
  <si>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</si>
  <si>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</si>
  <si>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</si>
  <si>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</si>
  <si>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</si>
  <si>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</si>
  <si>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</si>
  <si>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</si>
  <si>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</si>
  <si>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</si>
  <si>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</si>
  <si>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</si>
  <si>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</si>
  <si>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</si>
  <si>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</si>
  <si>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</si>
  <si>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</si>
  <si>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</si>
  <si>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</si>
  <si>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</si>
  <si>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</si>
  <si>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</si>
  <si>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</si>
  <si>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</si>
  <si>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</si>
  <si>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</si>
  <si>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</si>
  <si>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</si>
  <si>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</si>
  <si>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</si>
  <si>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</si>
  <si>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</si>
  <si>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</si>
  <si>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</si>
  <si>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</si>
  <si>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</si>
  <si>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</si>
  <si>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</si>
  <si>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</si>
  <si>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</si>
  <si>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</si>
  <si>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</si>
  <si>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</si>
  <si>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</si>
  <si>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</si>
  <si>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</si>
  <si>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</si>
  <si>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</si>
  <si>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</si>
  <si>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</si>
  <si>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</si>
  <si>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</si>
  <si>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</si>
  <si>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</si>
  <si>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</si>
  <si>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</si>
  <si>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</si>
  <si>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</si>
  <si>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</si>
  <si>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</si>
  <si>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</si>
  <si>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</si>
  <si>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</si>
  <si>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</si>
  <si>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</si>
  <si>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</si>
  <si>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</si>
  <si>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</si>
  <si>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</si>
  <si>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</si>
  <si>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</si>
  <si>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</si>
  <si>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</si>
  <si>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</si>
  <si>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</si>
  <si>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</si>
  <si>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</si>
  <si>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</si>
  <si>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</si>
  <si>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</si>
  <si>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</si>
  <si>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</si>
  <si>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</si>
  <si>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</si>
  <si>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</si>
  <si>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</si>
  <si>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</si>
  <si>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</si>
  <si>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</si>
  <si>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</si>
  <si>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</si>
  <si>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</si>
  <si>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</si>
  <si>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</si>
  <si>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</si>
  <si>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</si>
  <si>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</si>
  <si>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</si>
  <si>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</si>
  <si>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</si>
  <si>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</si>
  <si>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</si>
  <si>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</si>
  <si>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</si>
  <si>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</si>
  <si>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</si>
  <si>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</si>
  <si>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</si>
  <si>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</si>
  <si>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</si>
  <si>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</si>
  <si>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</si>
  <si>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</si>
  <si>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</si>
  <si>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</si>
  <si>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</si>
  <si>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</si>
  <si>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</si>
  <si>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</si>
  <si>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</si>
  <si>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</si>
  <si>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</si>
  <si>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</si>
  <si>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</si>
  <si>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</si>
  <si>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</si>
  <si>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</si>
  <si>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</si>
  <si>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</si>
  <si>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</si>
  <si>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</si>
  <si>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</si>
  <si>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</si>
  <si>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</si>
  <si>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</si>
  <si>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</si>
  <si>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</si>
  <si>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</si>
  <si>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</si>
  <si>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</si>
  <si>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</si>
  <si>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</si>
  <si>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</si>
  <si>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</si>
  <si>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</si>
  <si>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</si>
  <si>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</si>
  <si>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</si>
  <si>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</si>
  <si>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</si>
  <si>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</si>
  <si>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</si>
  <si>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</si>
  <si>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</si>
  <si>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</si>
  <si>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</si>
  <si>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</si>
  <si>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</si>
  <si>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</si>
  <si>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</si>
  <si>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</si>
  <si>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</si>
  <si>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</si>
  <si>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</si>
  <si>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</si>
  <si>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</si>
  <si>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</si>
  <si>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</si>
  <si>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</si>
  <si>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</si>
  <si>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</si>
  <si>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</si>
  <si>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</si>
  <si>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</si>
  <si>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</si>
  <si>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</si>
  <si>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</si>
  <si>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</si>
  <si>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</si>
  <si>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</si>
  <si>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</si>
  <si>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</si>
  <si>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</si>
  <si>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</si>
  <si>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</si>
  <si>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</si>
  <si>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</si>
  <si>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</si>
  <si>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</si>
  <si>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</si>
  <si>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</si>
  <si>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</si>
  <si>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</si>
  <si>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</si>
  <si>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</si>
  <si>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</si>
  <si>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</si>
  <si>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</si>
  <si>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</si>
  <si>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</si>
  <si>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</si>
  <si>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</si>
  <si>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</si>
  <si>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</si>
  <si>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</si>
  <si>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</si>
  <si>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</si>
  <si>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</si>
  <si>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</si>
  <si>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</si>
  <si>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</si>
  <si>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</si>
  <si>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</si>
  <si>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</si>
  <si>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</si>
  <si>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</si>
  <si>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</si>
  <si>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</si>
  <si>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</si>
  <si>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</si>
  <si>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</si>
  <si>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</si>
  <si>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</si>
  <si>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</si>
  <si>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</si>
  <si>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</si>
  <si>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</si>
  <si>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</si>
  <si>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</si>
  <si>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</si>
  <si>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</si>
  <si>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</si>
  <si>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</si>
  <si>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</si>
  <si>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</si>
  <si>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</si>
  <si>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</si>
  <si>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</si>
  <si>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</si>
  <si>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</si>
  <si>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</si>
  <si>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</si>
  <si>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</si>
  <si>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</si>
  <si>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</si>
  <si>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</si>
  <si>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</si>
  <si>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</si>
  <si>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</si>
  <si>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</si>
  <si>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</si>
  <si>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</si>
  <si>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</si>
  <si>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</si>
  <si>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</si>
  <si>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</si>
  <si>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</si>
  <si>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</si>
  <si>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</si>
  <si>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</si>
  <si>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</si>
  <si>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</si>
  <si>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</si>
  <si>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</si>
  <si>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</si>
  <si>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</si>
  <si>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</si>
  <si>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</si>
  <si>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</si>
  <si>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</si>
  <si>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</si>
  <si>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</si>
  <si>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</si>
  <si>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</si>
  <si>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</si>
  <si>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</si>
  <si>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</si>
  <si>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</si>
  <si>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</si>
  <si>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</si>
  <si>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</si>
  <si>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</si>
  <si>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</si>
  <si>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</si>
  <si>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</si>
  <si>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</si>
  <si>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</si>
  <si>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</si>
  <si>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</si>
  <si>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</si>
  <si>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</si>
  <si>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</si>
  <si>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</si>
  <si>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</si>
  <si>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</si>
  <si>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</si>
  <si>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</si>
  <si>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</si>
  <si>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</si>
  <si>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</si>
  <si>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</si>
  <si>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</si>
  <si>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</si>
  <si>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</si>
  <si>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</si>
  <si>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</si>
  <si>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</si>
  <si>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</si>
  <si>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</si>
  <si>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</si>
  <si>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</si>
  <si>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</si>
  <si>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</si>
  <si>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</si>
  <si>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</si>
  <si>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</si>
  <si>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</si>
  <si>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</si>
  <si>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</si>
  <si>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</si>
  <si>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</si>
  <si>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</si>
  <si>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</si>
  <si>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</si>
  <si>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</si>
  <si>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</si>
  <si>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</si>
  <si>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</si>
  <si>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</si>
  <si>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</si>
  <si>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</si>
  <si>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</si>
  <si>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</si>
  <si>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</si>
  <si>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</si>
  <si>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</si>
  <si>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</si>
  <si>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</si>
  <si>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</si>
  <si>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</si>
  <si>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</si>
  <si>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</si>
  <si>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</si>
  <si>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</si>
  <si>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</si>
  <si>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</si>
  <si>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</si>
  <si>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</si>
  <si>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</si>
  <si>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</si>
  <si>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</si>
  <si>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</si>
  <si>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</si>
  <si>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</si>
  <si>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</si>
  <si>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</si>
  <si>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</si>
  <si>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</si>
  <si>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</si>
  <si>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</si>
  <si>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</si>
  <si>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</si>
  <si>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</si>
  <si>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</si>
  <si>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</si>
  <si>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</si>
  <si>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</si>
  <si>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</si>
  <si>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</si>
  <si>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</si>
  <si>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</si>
  <si>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</si>
  <si>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</si>
  <si>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</si>
  <si>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</si>
  <si>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</si>
  <si>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</si>
  <si>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</si>
  <si>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</si>
  <si>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</si>
  <si>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</si>
  <si>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</si>
  <si>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</si>
  <si>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</si>
  <si>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</si>
  <si>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</si>
  <si>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</si>
  <si>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</si>
  <si>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</si>
  <si>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</si>
  <si>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</si>
  <si>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</si>
  <si>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</si>
  <si>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</si>
  <si>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</si>
  <si>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</si>
  <si>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</si>
  <si>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</si>
  <si>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</si>
  <si>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</si>
  <si>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</si>
  <si>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</si>
  <si>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</si>
  <si>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</si>
  <si>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</si>
  <si>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</si>
  <si>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</si>
  <si>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</si>
  <si>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</si>
  <si>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</si>
  <si>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</si>
  <si>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</si>
  <si>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</si>
  <si>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</si>
  <si>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</si>
  <si>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</si>
  <si>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</si>
  <si>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</si>
  <si>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</si>
  <si>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</si>
  <si>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</si>
  <si>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</si>
  <si>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</si>
  <si>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</si>
  <si>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</si>
  <si>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</si>
  <si>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</si>
  <si>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</si>
  <si>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</si>
  <si>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</si>
  <si>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</si>
  <si>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</si>
  <si>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</si>
  <si>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</si>
  <si>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</si>
  <si>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</si>
  <si>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</si>
  <si>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</si>
  <si>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</si>
  <si>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</si>
  <si>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</si>
  <si>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</si>
  <si>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</si>
  <si>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</si>
  <si>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</si>
  <si>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</si>
  <si>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</si>
  <si>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</si>
  <si>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</si>
  <si>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</si>
  <si>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</si>
  <si>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</si>
  <si>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</si>
  <si>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</si>
  <si>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</si>
  <si>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</si>
  <si>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</si>
  <si>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</si>
  <si>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</si>
  <si>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</si>
  <si>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</si>
  <si>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</si>
  <si>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</si>
  <si>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</si>
  <si>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</si>
  <si>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</si>
  <si>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</si>
  <si>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</si>
  <si>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</si>
  <si>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</si>
  <si>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</si>
  <si>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</si>
  <si>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</si>
  <si>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</si>
  <si>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</si>
  <si>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</si>
  <si>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</si>
  <si>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</si>
  <si>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</si>
  <si>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</si>
  <si>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</si>
  <si>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</si>
  <si>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</si>
  <si>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</si>
  <si>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</si>
  <si>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</si>
  <si>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</si>
  <si>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</si>
  <si>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</si>
  <si>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</si>
  <si>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</si>
  <si>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</si>
  <si>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</si>
  <si>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</si>
  <si>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</si>
  <si>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</si>
  <si>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</si>
  <si>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</si>
  <si>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</si>
  <si>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</si>
  <si>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</si>
  <si>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</si>
  <si>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</si>
  <si>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</si>
  <si>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</si>
  <si>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</si>
  <si>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</si>
  <si>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</si>
  <si>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</si>
  <si>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</si>
  <si>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</si>
  <si>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</si>
  <si>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</si>
  <si>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</si>
  <si>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</si>
  <si>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</si>
  <si>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</si>
  <si>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</si>
  <si>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</si>
  <si>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</si>
  <si>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</si>
  <si>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</si>
  <si>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</si>
  <si>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</si>
  <si>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</si>
  <si>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</si>
  <si>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</si>
  <si>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</si>
  <si>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</si>
  <si>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</si>
  <si>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</si>
  <si>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</si>
  <si>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</si>
  <si>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</si>
  <si>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</si>
  <si>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</si>
  <si>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</si>
  <si>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</si>
  <si>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</si>
  <si>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</si>
  <si>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</si>
  <si>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</si>
  <si>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</si>
  <si>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</si>
  <si>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</si>
  <si>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</si>
  <si>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</si>
  <si>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</si>
  <si>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</si>
  <si>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</si>
  <si>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</si>
  <si>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</si>
  <si>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</si>
  <si>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</si>
  <si>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</si>
  <si>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</si>
  <si>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</si>
  <si>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</si>
  <si>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</si>
  <si>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</si>
  <si>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</si>
  <si>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</si>
  <si>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</si>
  <si>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</si>
  <si>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</si>
  <si>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</si>
  <si>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</si>
  <si>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</si>
  <si>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</si>
  <si>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</si>
  <si>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</si>
  <si>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</si>
  <si>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</si>
  <si>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</si>
  <si>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</si>
  <si>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</si>
  <si>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</si>
  <si>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</si>
  <si>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</si>
  <si>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</si>
  <si>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</si>
  <si>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</si>
  <si>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</si>
  <si>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</si>
  <si>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</si>
  <si>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</si>
  <si>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</si>
  <si>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</si>
  <si>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</si>
  <si>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</si>
  <si>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</si>
  <si>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</si>
  <si>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</si>
  <si>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</si>
  <si>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</si>
  <si>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</si>
  <si>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</si>
  <si>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</si>
  <si>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</si>
  <si>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</si>
  <si>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</si>
  <si>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</si>
  <si>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</si>
  <si>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</si>
  <si>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</si>
  <si>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</si>
  <si>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</si>
  <si>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</si>
  <si>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</si>
  <si>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</si>
  <si>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</si>
  <si>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</si>
  <si>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</si>
  <si>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</si>
  <si>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</si>
  <si>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</si>
  <si>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</si>
  <si>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</si>
  <si>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</si>
  <si>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</si>
  <si>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</si>
  <si>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</si>
  <si>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</si>
  <si>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</si>
  <si>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</si>
  <si>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</si>
  <si>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</si>
  <si>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</si>
  <si>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</si>
  <si>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</si>
  <si>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</si>
  <si>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</si>
  <si>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</si>
  <si>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</si>
  <si>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</si>
  <si>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</si>
  <si>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</si>
  <si>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</si>
  <si>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</si>
  <si>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</si>
  <si>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</si>
  <si>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</si>
  <si>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</si>
  <si>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</si>
  <si>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</si>
  <si>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</si>
  <si>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</si>
  <si>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</si>
  <si>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</si>
  <si>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</si>
  <si>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</si>
  <si>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</si>
  <si>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</si>
  <si>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</si>
  <si>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</si>
  <si>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</si>
  <si>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</si>
  <si>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</si>
  <si>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</si>
  <si>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</si>
  <si>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</si>
  <si>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</si>
  <si>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</si>
  <si>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</si>
  <si>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</si>
  <si>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</si>
  <si>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</si>
  <si>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</si>
  <si>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</si>
  <si>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</si>
  <si>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</si>
  <si>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</si>
  <si>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</si>
  <si>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</si>
  <si>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</si>
  <si>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</si>
  <si>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</si>
  <si>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</si>
  <si>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</si>
  <si>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</si>
  <si>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</si>
  <si>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</si>
  <si>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</si>
  <si>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</si>
  <si>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</si>
  <si>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</si>
  <si>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</si>
  <si>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</si>
  <si>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</si>
  <si>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</si>
  <si>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</si>
  <si>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</si>
  <si>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</si>
  <si>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</si>
  <si>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</si>
  <si>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</si>
  <si>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</si>
  <si>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</si>
  <si>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</si>
  <si>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</si>
  <si>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</si>
  <si>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</si>
  <si>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</si>
  <si>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</si>
  <si>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</si>
  <si>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</si>
  <si>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</si>
  <si>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</si>
  <si>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</si>
  <si>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</si>
  <si>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</si>
  <si>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</si>
  <si>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</si>
  <si>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</si>
  <si>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</si>
  <si>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</si>
  <si>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</si>
  <si>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</si>
  <si>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</si>
  <si>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</si>
  <si>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</si>
  <si>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</si>
  <si>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</si>
  <si>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</si>
  <si>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</si>
  <si>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</si>
  <si>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</si>
  <si>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</si>
  <si>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</si>
  <si>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</si>
  <si>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</si>
  <si>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</si>
  <si>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</si>
  <si>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</si>
  <si>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</si>
  <si>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</si>
  <si>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</si>
  <si>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</si>
  <si>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</si>
  <si>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</si>
  <si>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</si>
  <si>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</si>
  <si>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</si>
  <si>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</si>
  <si>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</si>
  <si>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</si>
  <si>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</si>
  <si>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</si>
  <si>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</si>
  <si>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</si>
  <si>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</si>
  <si>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</si>
  <si>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</si>
  <si>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</si>
  <si>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</si>
  <si>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</si>
  <si>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</si>
  <si>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</si>
  <si>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</si>
  <si>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</si>
  <si>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</si>
  <si>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</si>
  <si>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</si>
  <si>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</si>
  <si>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</si>
  <si>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</si>
  <si>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</si>
  <si>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</si>
  <si>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</si>
  <si>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</si>
  <si>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</si>
  <si>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</si>
  <si>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</si>
  <si>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</si>
  <si>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</si>
  <si>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</si>
  <si>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</si>
  <si>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</si>
  <si>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</si>
  <si>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</si>
  <si>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</si>
  <si>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</si>
  <si>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</si>
  <si>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</si>
  <si>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</si>
  <si>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</si>
  <si>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</si>
  <si>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</si>
  <si>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</si>
  <si>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</si>
  <si>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</si>
  <si>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</si>
  <si>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</si>
  <si>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</si>
  <si>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</si>
  <si>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</si>
  <si>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</si>
  <si>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</si>
  <si>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</si>
  <si>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</si>
  <si>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</si>
  <si>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</si>
  <si>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</si>
  <si>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</si>
  <si>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</si>
  <si>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</si>
  <si>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</si>
  <si>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</si>
  <si>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</si>
  <si>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</si>
  <si>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</si>
  <si>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</si>
  <si>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</si>
  <si>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</si>
  <si>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</si>
  <si>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</si>
  <si>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</si>
  <si>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</si>
  <si>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</si>
  <si>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</si>
  <si>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</si>
  <si>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</si>
  <si>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</si>
  <si>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</si>
  <si>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</si>
  <si>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</si>
  <si>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</si>
  <si>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</si>
  <si>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</si>
  <si>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</si>
  <si>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</si>
  <si>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</si>
  <si>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</si>
  <si>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</si>
  <si>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</si>
  <si>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</si>
  <si>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</si>
  <si>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</si>
  <si>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</si>
  <si>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</si>
  <si>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</si>
  <si>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</si>
  <si>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</si>
  <si>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</si>
  <si>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</si>
  <si>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</si>
  <si>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</si>
  <si>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</si>
  <si>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</si>
  <si>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</si>
  <si>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</si>
  <si>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</si>
  <si>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</si>
  <si>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</si>
  <si>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</si>
  <si>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</si>
  <si>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</si>
  <si>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</si>
  <si>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</si>
  <si>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</si>
  <si>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</si>
  <si>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</si>
  <si>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</si>
  <si>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</si>
  <si>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</si>
  <si>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</si>
  <si>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</si>
  <si>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</si>
  <si>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</si>
  <si>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</si>
  <si>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</si>
  <si>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</si>
  <si>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</si>
  <si>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</si>
  <si>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</si>
  <si>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</si>
  <si>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</si>
  <si>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</si>
  <si>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</si>
  <si>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</si>
  <si>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</si>
  <si>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</si>
  <si>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</si>
  <si>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</si>
  <si>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</si>
  <si>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</si>
  <si>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</si>
  <si>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</si>
  <si>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</si>
  <si>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</si>
  <si>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</si>
  <si>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</si>
  <si>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</si>
  <si>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</si>
  <si>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</si>
  <si>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</si>
  <si>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</si>
  <si>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</si>
  <si>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</si>
  <si>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</si>
  <si>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</si>
  <si>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</si>
  <si>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</si>
  <si>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</si>
  <si>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</si>
  <si>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</si>
  <si>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</si>
  <si>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</si>
  <si>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</si>
  <si>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</si>
  <si>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</si>
  <si>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</si>
  <si>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</si>
  <si>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</si>
  <si>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</si>
  <si>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</si>
  <si>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</si>
  <si>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</si>
  <si>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</si>
  <si>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</si>
  <si>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</si>
  <si>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</si>
  <si>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</si>
  <si>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</si>
  <si>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</si>
  <si>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</si>
  <si>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</si>
  <si>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</si>
  <si>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</si>
  <si>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</si>
  <si>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</si>
  <si>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</si>
  <si>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</si>
  <si>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</si>
  <si>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</si>
  <si>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</si>
  <si>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</si>
  <si>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</si>
  <si>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</si>
  <si>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</si>
  <si>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</si>
  <si>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</si>
  <si>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</si>
  <si>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</si>
  <si>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</si>
  <si>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</si>
  <si>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</si>
  <si>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</si>
  <si>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</si>
  <si>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</si>
  <si>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</si>
  <si>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</si>
  <si>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</si>
  <si>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</si>
  <si>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</si>
  <si>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</si>
  <si>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</si>
  <si>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</si>
  <si>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</si>
  <si>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</si>
  <si>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</si>
  <si>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</si>
  <si>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</si>
  <si>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</si>
  <si>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</si>
  <si>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</si>
  <si>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</si>
  <si>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</si>
  <si>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</si>
  <si>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</si>
  <si>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</si>
  <si>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</si>
  <si>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</si>
  <si>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</si>
  <si>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</si>
  <si>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</si>
  <si>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</si>
  <si>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</si>
  <si>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</si>
  <si>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</si>
  <si>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</si>
  <si>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</si>
  <si>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</si>
  <si>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</si>
  <si>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</si>
  <si>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</si>
  <si>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</si>
  <si>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</si>
  <si>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</si>
  <si>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</si>
  <si>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</si>
  <si>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</si>
  <si>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</si>
  <si>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</si>
  <si>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</si>
  <si>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</si>
  <si>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</si>
  <si>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</si>
  <si>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</si>
  <si>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</si>
  <si>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</si>
  <si>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</si>
  <si>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</si>
  <si>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</si>
  <si>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</si>
  <si>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</si>
  <si>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</si>
  <si>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</si>
  <si>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</si>
  <si>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</si>
  <si>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</si>
  <si>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</si>
  <si>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</si>
  <si>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</si>
  <si>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</si>
  <si>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</si>
  <si>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</si>
  <si>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</si>
  <si>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</si>
  <si>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</si>
  <si>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</si>
  <si>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</si>
  <si>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</si>
  <si>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</si>
  <si>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</si>
  <si>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</si>
  <si>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</si>
  <si>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</si>
  <si>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</si>
  <si>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</si>
  <si>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</si>
  <si>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</si>
  <si>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</si>
  <si>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</si>
  <si>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</si>
  <si>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</si>
  <si>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</si>
  <si>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</si>
  <si>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</si>
  <si>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</si>
  <si>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</si>
  <si>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</si>
  <si>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</si>
  <si>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</si>
  <si>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</si>
  <si>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</si>
  <si>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</si>
  <si>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</si>
  <si>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</si>
  <si>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</si>
  <si>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</si>
  <si>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</si>
  <si>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</si>
  <si>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</si>
  <si>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</si>
  <si>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</si>
  <si>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</si>
  <si>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</si>
  <si>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</si>
  <si>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</si>
  <si>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</si>
  <si>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</si>
  <si>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</si>
  <si>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</si>
  <si>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</si>
  <si>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</si>
  <si>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</si>
  <si>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</si>
  <si>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</si>
  <si>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</si>
  <si>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</si>
  <si>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</si>
  <si>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</si>
  <si>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</si>
  <si>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</si>
  <si>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</si>
  <si>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</si>
  <si>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</si>
  <si>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</si>
  <si>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</si>
  <si>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</si>
  <si>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</si>
  <si>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</si>
  <si>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</si>
  <si>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</si>
  <si>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</si>
  <si>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</si>
  <si>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</si>
  <si>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</si>
  <si>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</si>
  <si>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</si>
  <si>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</si>
  <si>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</si>
  <si>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</si>
  <si>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</si>
  <si>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</si>
  <si>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</si>
  <si>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</si>
  <si>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</si>
  <si>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</si>
  <si>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</si>
  <si>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</si>
  <si>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</si>
  <si>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</si>
  <si>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</si>
  <si>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</si>
  <si>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</si>
  <si>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</si>
  <si>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</si>
  <si>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</si>
  <si>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</si>
  <si>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</si>
  <si>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</si>
  <si>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</si>
  <si>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</si>
  <si>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</si>
  <si>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</si>
  <si>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</si>
  <si>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</si>
  <si>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</si>
  <si>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</si>
  <si>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</si>
  <si>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</si>
  <si>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</si>
  <si>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</si>
  <si>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</si>
  <si>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</si>
  <si>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</si>
  <si>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</si>
  <si>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</si>
  <si>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</si>
  <si>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</si>
  <si>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</si>
  <si>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</si>
  <si>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</si>
  <si>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</si>
  <si>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</si>
  <si>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</si>
  <si>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</si>
  <si>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</si>
  <si>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</si>
  <si>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</si>
  <si>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</si>
  <si>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</si>
  <si>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</si>
  <si>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</si>
  <si>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</si>
  <si>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</si>
  <si>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</si>
  <si>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</si>
  <si>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</si>
  <si>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</si>
  <si>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</si>
  <si>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</si>
  <si>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</si>
  <si>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</si>
  <si>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</si>
  <si>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</si>
  <si>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</si>
  <si>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</si>
  <si>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</si>
  <si>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</si>
  <si>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</si>
  <si>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</si>
  <si>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</si>
  <si>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</si>
  <si>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</si>
  <si>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</si>
  <si>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</si>
  <si>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</si>
  <si>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</si>
  <si>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</si>
  <si>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</si>
  <si>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</si>
  <si>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</si>
  <si>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</si>
  <si>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</si>
  <si>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</si>
  <si>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</si>
  <si>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</si>
  <si>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</si>
  <si>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</si>
  <si>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</si>
  <si>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</si>
  <si>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</si>
  <si>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</si>
  <si>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</si>
  <si>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</si>
  <si>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</si>
  <si>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</si>
  <si>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</si>
  <si>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</si>
  <si>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</si>
  <si>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</si>
  <si>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</si>
  <si>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</si>
  <si>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</si>
  <si>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</si>
  <si>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</si>
  <si>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</si>
  <si>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</si>
  <si>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</si>
  <si>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</si>
  <si>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</si>
  <si>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</si>
  <si>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</si>
  <si>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</si>
  <si>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</si>
  <si>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</si>
  <si>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</si>
  <si>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</si>
  <si>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</si>
  <si>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</si>
  <si>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</si>
  <si>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</si>
  <si>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</si>
  <si>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</si>
  <si>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</si>
  <si>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</si>
  <si>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</si>
  <si>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</si>
  <si>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</si>
  <si>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</si>
  <si>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</si>
  <si>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</si>
  <si>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</si>
  <si>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</si>
  <si>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</si>
  <si>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</si>
  <si>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</si>
  <si>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</si>
  <si>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</si>
  <si>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</si>
  <si>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</si>
  <si>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</si>
  <si>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</si>
  <si>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</si>
  <si>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</si>
  <si>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</si>
  <si>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</si>
  <si>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</si>
  <si>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</si>
  <si>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</si>
  <si>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</si>
  <si>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</si>
  <si>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</si>
  <si>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</si>
  <si>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</si>
  <si>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</si>
  <si>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</si>
  <si>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</si>
  <si>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</si>
  <si>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</si>
  <si>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</si>
  <si>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</si>
  <si>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</si>
  <si>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</si>
  <si>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</si>
  <si>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</si>
  <si>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</si>
  <si>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</si>
  <si>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</si>
  <si>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</si>
  <si>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</si>
  <si>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</si>
  <si>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</si>
  <si>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</si>
  <si>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</si>
  <si>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</si>
  <si>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</si>
  <si>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</si>
  <si>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</si>
  <si>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</si>
  <si>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</si>
  <si>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</si>
  <si>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</si>
  <si>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</si>
  <si>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</si>
  <si>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</si>
  <si>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</si>
  <si>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</si>
  <si>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</si>
  <si>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</si>
  <si>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</si>
  <si>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</si>
  <si>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</si>
  <si>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</si>
  <si>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</si>
  <si>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</si>
  <si>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</si>
  <si>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</si>
  <si>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</si>
  <si>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</si>
  <si>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</si>
  <si>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</si>
  <si>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</si>
  <si>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</si>
  <si>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</si>
  <si>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</si>
  <si>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</si>
  <si>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</si>
  <si>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</si>
  <si>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</si>
  <si>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</si>
  <si>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</si>
  <si>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</si>
  <si>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</si>
  <si>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</si>
  <si>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</si>
  <si>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</si>
  <si>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</si>
  <si>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</si>
  <si>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</si>
  <si>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</si>
  <si>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</si>
  <si>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</si>
  <si>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</si>
  <si>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</si>
  <si>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</si>
  <si>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</si>
  <si>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</si>
  <si>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</si>
  <si>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</si>
  <si>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</si>
  <si>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</si>
  <si>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</si>
  <si>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</si>
  <si>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</si>
  <si>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</si>
  <si>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</si>
  <si>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</si>
  <si>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</si>
  <si>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</si>
  <si>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</si>
  <si>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</si>
  <si>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</si>
  <si>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</si>
  <si>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</si>
  <si>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</si>
  <si>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</si>
  <si>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</si>
  <si>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</si>
  <si>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</si>
  <si>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</si>
  <si>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</si>
  <si>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</si>
  <si>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</si>
  <si>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</si>
  <si>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</si>
  <si>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</si>
  <si>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</si>
  <si>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</si>
  <si>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</si>
  <si>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</si>
  <si>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</si>
  <si>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</si>
  <si>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</si>
  <si>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</si>
  <si>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</si>
  <si>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</si>
  <si>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</si>
  <si>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</si>
  <si>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</si>
  <si>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</si>
  <si>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</si>
  <si>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</si>
  <si>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</si>
  <si>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</si>
  <si>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</si>
  <si>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</si>
  <si>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</si>
  <si>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</si>
  <si>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</si>
  <si>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</si>
  <si>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</si>
  <si>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</si>
  <si>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</si>
  <si>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</si>
  <si>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</si>
  <si>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</si>
  <si>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</si>
  <si>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</si>
  <si>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</si>
  <si>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</si>
  <si>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</si>
  <si>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</si>
  <si>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</si>
  <si>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</si>
  <si>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</si>
  <si>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</si>
  <si>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</si>
  <si>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</si>
  <si>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</si>
  <si>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</si>
  <si>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</si>
  <si>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</si>
  <si>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</si>
  <si>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</si>
  <si>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</si>
  <si>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</si>
  <si>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</si>
  <si>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</si>
  <si>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</si>
  <si>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</si>
  <si>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</si>
  <si>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</si>
  <si>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</si>
  <si>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</si>
  <si>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</si>
  <si>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</si>
  <si>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</si>
  <si>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</si>
  <si>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</si>
  <si>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</si>
  <si>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</si>
  <si>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</si>
  <si>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</si>
  <si>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</si>
  <si>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</si>
  <si>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</si>
  <si>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</si>
  <si>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</si>
  <si>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</si>
  <si>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</si>
  <si>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</si>
  <si>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</si>
  <si>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</si>
  <si>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</si>
  <si>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</si>
  <si>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</si>
  <si>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</si>
  <si>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</si>
  <si>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</si>
  <si>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</si>
  <si>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</si>
  <si>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</si>
  <si>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</si>
  <si>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</si>
  <si>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</si>
  <si>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</si>
  <si>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</si>
  <si>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</si>
  <si>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</si>
  <si>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</si>
  <si>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</si>
  <si>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</si>
  <si>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</si>
  <si>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</si>
  <si>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</si>
  <si>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</si>
  <si>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</si>
  <si>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</si>
  <si>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</si>
  <si>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</si>
  <si>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</si>
  <si>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</si>
  <si>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</si>
  <si>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</si>
  <si>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</si>
  <si>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</si>
  <si>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</si>
  <si>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</si>
  <si>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</si>
  <si>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</si>
  <si>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</si>
  <si>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</si>
  <si>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</si>
  <si>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</si>
  <si>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</si>
  <si>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</si>
  <si>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</si>
  <si>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</si>
  <si>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</si>
  <si>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</si>
  <si>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</si>
  <si>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</si>
  <si>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</si>
  <si>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</si>
  <si>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</si>
  <si>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</si>
  <si>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</si>
  <si>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</si>
  <si>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</si>
  <si>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</si>
  <si>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</si>
  <si>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</si>
  <si>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</si>
  <si>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</si>
  <si>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</si>
  <si>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</si>
  <si>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</si>
  <si>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</si>
  <si>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</si>
  <si>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</si>
  <si>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</si>
  <si>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</si>
  <si>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</si>
  <si>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</si>
  <si>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</si>
  <si>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</si>
  <si>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</si>
  <si>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</si>
  <si>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</si>
  <si>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</si>
  <si>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</si>
  <si>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</si>
  <si>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</si>
  <si>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</si>
  <si>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</si>
  <si>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</si>
  <si>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</si>
  <si>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</si>
  <si>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</si>
  <si>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</si>
  <si>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</si>
  <si>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</si>
  <si>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</si>
  <si>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</si>
  <si>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</si>
  <si>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</si>
  <si>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</si>
  <si>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</si>
  <si>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</si>
  <si>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</si>
  <si>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</si>
  <si>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</si>
  <si>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</si>
  <si>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</si>
  <si>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</si>
  <si>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</si>
  <si>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</si>
  <si>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</si>
  <si>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</si>
  <si>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</si>
  <si>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</si>
  <si>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</si>
  <si>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</si>
  <si>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</si>
  <si>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</si>
  <si>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</si>
  <si>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</si>
  <si>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</si>
  <si>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</si>
  <si>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</si>
  <si>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</si>
  <si>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</si>
  <si>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</si>
  <si>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</si>
  <si>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</si>
  <si>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</si>
  <si>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</si>
  <si>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</si>
  <si>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</si>
  <si>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</si>
  <si>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</si>
  <si>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</si>
  <si>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</si>
  <si>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</si>
  <si>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</si>
  <si>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</si>
  <si>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</si>
  <si>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</si>
  <si>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</si>
  <si>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</si>
  <si>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</si>
  <si>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</si>
  <si>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</si>
  <si>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</si>
  <si>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</si>
  <si>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</si>
  <si>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</si>
  <si>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</si>
  <si>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</si>
  <si>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</si>
  <si>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</si>
  <si>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</si>
  <si>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</si>
  <si>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</si>
  <si>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</si>
  <si>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</si>
  <si>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</si>
  <si>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</si>
  <si>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</si>
  <si>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</si>
  <si>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</si>
  <si>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</si>
  <si>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</si>
  <si>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</si>
  <si>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</si>
  <si>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</si>
  <si>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</si>
  <si>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</si>
  <si>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</si>
  <si>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</si>
  <si>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</si>
  <si>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</si>
  <si>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</si>
  <si>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</si>
  <si>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</si>
  <si>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</si>
  <si>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</si>
  <si>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</si>
  <si>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</si>
  <si>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</si>
  <si>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</si>
  <si>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</si>
  <si>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</si>
  <si>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</si>
  <si>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</si>
  <si>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</si>
  <si>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</si>
  <si>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</si>
  <si>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</si>
  <si>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</si>
  <si>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</si>
  <si>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</si>
  <si>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</si>
  <si>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</si>
  <si>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</si>
  <si>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</si>
  <si>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</si>
  <si>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</si>
  <si>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</si>
  <si>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</si>
  <si>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</si>
  <si>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</si>
  <si>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</si>
  <si>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</si>
  <si>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</si>
  <si>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</si>
  <si>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</si>
  <si>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</si>
  <si>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</si>
  <si>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</si>
  <si>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</si>
  <si>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</si>
  <si>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</si>
  <si>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</si>
  <si>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</si>
  <si>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</si>
  <si>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</si>
  <si>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</si>
  <si>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</si>
  <si>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</si>
  <si>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</si>
  <si>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</si>
  <si>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</si>
  <si>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</si>
  <si>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</si>
  <si>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</si>
  <si>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</si>
  <si>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</si>
  <si>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</si>
  <si>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</si>
  <si>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</si>
  <si>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</si>
  <si>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</si>
  <si>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</si>
  <si>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</si>
  <si>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</si>
  <si>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</si>
  <si>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</si>
  <si>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</si>
  <si>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</si>
  <si>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</si>
  <si>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</si>
  <si>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</si>
  <si>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</si>
  <si>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</si>
  <si>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</si>
  <si>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</si>
  <si>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</si>
  <si>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</si>
  <si>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</si>
  <si>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</si>
  <si>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</si>
  <si>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</si>
  <si>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</si>
  <si>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</si>
  <si>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</si>
  <si>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</si>
  <si>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</si>
  <si>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</si>
  <si>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</si>
  <si>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</si>
  <si>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</si>
  <si>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</si>
  <si>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</si>
  <si>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</si>
  <si>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</si>
  <si>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</si>
  <si>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</si>
  <si>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</si>
  <si>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</si>
  <si>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</si>
  <si>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</si>
  <si>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</si>
  <si>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</si>
  <si>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</si>
  <si>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</si>
  <si>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</si>
  <si>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</si>
  <si>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</si>
  <si>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</si>
  <si>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</si>
  <si>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</si>
  <si>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</si>
  <si>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</si>
  <si>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</si>
  <si>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</si>
  <si>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</si>
  <si>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</si>
  <si>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</si>
  <si>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</si>
  <si>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</si>
  <si>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</si>
  <si>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</si>
  <si>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</si>
  <si>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</si>
  <si>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</si>
  <si>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</si>
  <si>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</si>
  <si>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</si>
  <si>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</si>
  <si>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</si>
  <si>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</si>
  <si>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</si>
  <si>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</si>
  <si>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</si>
  <si>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</si>
  <si>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</si>
  <si>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</si>
  <si>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</si>
  <si>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</si>
  <si>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</si>
  <si>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</si>
  <si>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</si>
  <si>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</si>
  <si>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</si>
  <si>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</si>
  <si>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</si>
  <si>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</si>
  <si>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</si>
  <si>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</si>
  <si>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</si>
  <si>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</si>
  <si>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</si>
  <si>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</si>
  <si>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</si>
  <si>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</si>
  <si>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</si>
  <si>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</si>
  <si>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</si>
  <si>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</si>
  <si>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</si>
  <si>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</si>
  <si>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</si>
  <si>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</si>
  <si>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</si>
  <si>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</si>
  <si>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</si>
  <si>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</si>
  <si>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</si>
  <si>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</si>
  <si>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</si>
  <si>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</si>
  <si>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</si>
  <si>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</si>
  <si>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</si>
  <si>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</si>
  <si>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</si>
  <si>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</si>
  <si>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</si>
  <si>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</si>
  <si>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</si>
  <si>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</si>
  <si>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</si>
  <si>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</si>
  <si>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</si>
  <si>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</si>
  <si>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</si>
  <si>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</si>
  <si>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</si>
  <si>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</si>
  <si>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</si>
  <si>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</si>
  <si>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</si>
  <si>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</si>
  <si>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</si>
  <si>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</si>
  <si>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</si>
  <si>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</si>
  <si>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</si>
  <si>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</si>
  <si>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</si>
  <si>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</si>
  <si>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</si>
  <si>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</si>
  <si>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</si>
  <si>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</si>
  <si>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</si>
  <si>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</si>
  <si>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</si>
  <si>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</si>
  <si>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</si>
  <si>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</si>
  <si>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</si>
  <si>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</si>
  <si>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</si>
  <si>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</si>
  <si>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</si>
  <si>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</si>
  <si>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</si>
  <si>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</si>
  <si>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</si>
  <si>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</si>
  <si>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</si>
  <si>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</si>
  <si>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</si>
  <si>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</si>
  <si>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</si>
  <si>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</si>
  <si>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</si>
  <si>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</si>
  <si>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</si>
  <si>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</si>
  <si>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</si>
  <si>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</si>
  <si>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</si>
  <si>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</si>
  <si>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</si>
  <si>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</si>
  <si>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</si>
  <si>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</si>
  <si>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</si>
  <si>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</si>
  <si>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</si>
  <si>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</si>
  <si>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</si>
  <si>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</si>
  <si>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</si>
  <si>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</si>
  <si>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</si>
  <si>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</si>
  <si>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</si>
  <si>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</si>
  <si>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</si>
  <si>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</si>
  <si>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</si>
  <si>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</si>
  <si>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</si>
  <si>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</si>
  <si>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</si>
  <si>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</si>
  <si>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</si>
  <si>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</si>
  <si>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</si>
  <si>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</si>
  <si>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</si>
  <si>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</si>
  <si>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</si>
  <si>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</si>
  <si>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</si>
  <si>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</si>
  <si>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</si>
  <si>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</si>
  <si>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</si>
  <si>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</si>
  <si>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</si>
  <si>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</si>
  <si>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</si>
  <si>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</si>
  <si>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</si>
  <si>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</si>
  <si>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</si>
  <si>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</si>
  <si>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</si>
  <si>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</si>
  <si>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</si>
  <si>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</si>
  <si>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</si>
  <si>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</si>
  <si>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</si>
  <si>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</si>
  <si>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</si>
  <si>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</si>
  <si>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</si>
  <si>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</si>
  <si>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</si>
  <si>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</si>
  <si>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</si>
  <si>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</si>
  <si>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</si>
  <si>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</si>
  <si>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</si>
  <si>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</si>
  <si>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</si>
  <si>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</si>
  <si>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</si>
  <si>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</si>
  <si>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</si>
  <si>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</si>
  <si>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</si>
  <si>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</si>
  <si>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</si>
  <si>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</si>
  <si>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</si>
  <si>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</si>
  <si>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</si>
  <si>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</si>
  <si>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</si>
  <si>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</si>
  <si>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</si>
  <si>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</si>
  <si>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</si>
  <si>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</si>
  <si>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</si>
  <si>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</si>
  <si>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</si>
  <si>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</si>
  <si>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</si>
  <si>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</si>
  <si>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</si>
  <si>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</si>
  <si>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</si>
  <si>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</si>
  <si>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</si>
  <si>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</si>
  <si>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</si>
  <si>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</si>
  <si>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</si>
  <si>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</si>
  <si>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</si>
  <si>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</si>
  <si>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</si>
  <si>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</si>
  <si>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</si>
  <si>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</si>
  <si>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</si>
  <si>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</si>
  <si>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</si>
  <si>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</si>
  <si>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</si>
  <si>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</si>
  <si>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</si>
  <si>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</si>
  <si>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</si>
  <si>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</si>
  <si>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</si>
  <si>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</si>
  <si>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</si>
  <si>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</si>
  <si>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</si>
  <si>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</si>
  <si>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</si>
  <si>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</si>
  <si>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</si>
  <si>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</si>
  <si>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</si>
  <si>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</si>
  <si>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</si>
  <si>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</si>
  <si>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</si>
  <si>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</si>
  <si>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</si>
  <si>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</si>
  <si>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</si>
  <si>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</si>
  <si>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</si>
  <si>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</si>
  <si>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</si>
  <si>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</si>
  <si>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</si>
  <si>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</si>
  <si>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</si>
  <si>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</si>
  <si>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</si>
  <si>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</si>
  <si>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</si>
  <si>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</si>
  <si>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</si>
  <si>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</si>
  <si>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</si>
  <si>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</si>
  <si>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</si>
  <si>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</si>
  <si>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</si>
  <si>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</si>
  <si>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</si>
  <si>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</si>
  <si>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</si>
  <si>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</si>
  <si>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</si>
  <si>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</si>
  <si>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</si>
  <si>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</si>
  <si>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</si>
  <si>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</si>
  <si>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</si>
  <si>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</si>
  <si>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</si>
  <si>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</si>
  <si>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</si>
  <si>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</si>
  <si>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</si>
  <si>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</si>
  <si>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</si>
  <si>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</si>
  <si>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</si>
  <si>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</si>
  <si>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</si>
  <si>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</si>
  <si>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</si>
  <si>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</si>
  <si>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</si>
  <si>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</si>
  <si>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</si>
  <si>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</si>
  <si>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</si>
  <si>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</si>
  <si>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</si>
  <si>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</si>
  <si>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</si>
  <si>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</si>
  <si>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</si>
  <si>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</si>
  <si>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</si>
  <si>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</si>
  <si>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</si>
  <si>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</si>
  <si>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</si>
  <si>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</si>
  <si>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</si>
  <si>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</si>
  <si>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</si>
  <si>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</si>
  <si>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</si>
  <si>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</si>
  <si>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</si>
  <si>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</si>
  <si>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</si>
  <si>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</si>
  <si>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</si>
  <si>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</si>
  <si>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</si>
  <si>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</si>
  <si>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</si>
  <si>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</si>
  <si>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</si>
  <si>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</si>
  <si>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</si>
  <si>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</si>
  <si>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</si>
  <si>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</si>
  <si>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</si>
  <si>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</si>
  <si>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</si>
  <si>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</si>
  <si>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</si>
  <si>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</si>
  <si>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</si>
  <si>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</si>
  <si>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</si>
  <si>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</si>
  <si>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</si>
  <si>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</si>
  <si>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</si>
  <si>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</si>
  <si>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</si>
  <si>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</si>
  <si>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</si>
  <si>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</si>
  <si>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</si>
  <si>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</si>
  <si>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</si>
  <si>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</si>
  <si>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</si>
  <si>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</si>
  <si>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</si>
  <si>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</si>
  <si>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</si>
  <si>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</si>
  <si>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</si>
  <si>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</si>
  <si>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</si>
  <si>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</si>
  <si>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</si>
  <si>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</si>
  <si>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</si>
  <si>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</si>
  <si>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</si>
  <si>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</si>
  <si>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</si>
  <si>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</si>
  <si>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</si>
  <si>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</si>
  <si>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</si>
  <si>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</si>
  <si>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</si>
  <si>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</si>
  <si>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</si>
  <si>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</si>
  <si>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</si>
  <si>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</si>
  <si>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</si>
  <si>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</si>
  <si>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</si>
  <si>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</si>
  <si>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</si>
  <si>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</si>
  <si>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</si>
  <si>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</si>
  <si>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</si>
  <si>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</si>
  <si>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</si>
  <si>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</si>
  <si>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</si>
  <si>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</si>
  <si>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</si>
  <si>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</si>
  <si>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</si>
  <si>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</si>
  <si>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</si>
  <si>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</si>
  <si>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</si>
  <si>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</si>
  <si>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</si>
  <si>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</si>
  <si>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</si>
  <si>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</si>
  <si>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</si>
  <si>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</si>
  <si>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</si>
  <si>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</si>
  <si>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</si>
  <si>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</si>
  <si>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</si>
  <si>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</si>
  <si>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</si>
  <si>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</si>
  <si>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</si>
  <si>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</si>
  <si>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</si>
  <si>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</si>
  <si>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</si>
  <si>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</si>
  <si>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</si>
  <si>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</si>
  <si>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</si>
  <si>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</si>
  <si>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</si>
  <si>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</si>
  <si>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</si>
  <si>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</si>
  <si>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</si>
  <si>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</si>
  <si>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</si>
  <si>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</si>
  <si>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</si>
  <si>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</si>
  <si>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</si>
  <si>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</si>
  <si>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</si>
  <si>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</si>
  <si>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</si>
  <si>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</si>
  <si>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</si>
  <si>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</si>
  <si>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</si>
  <si>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</si>
  <si>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</si>
  <si>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</si>
  <si>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</si>
  <si>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</si>
  <si>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</si>
  <si>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</si>
  <si>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</si>
  <si>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</si>
  <si>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</si>
  <si>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</si>
  <si>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</si>
  <si>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</si>
  <si>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</si>
  <si>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</si>
  <si>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</si>
  <si>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</si>
  <si>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</si>
  <si>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</si>
  <si>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</si>
  <si>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</si>
  <si>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</si>
  <si>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</si>
  <si>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</si>
  <si>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</si>
  <si>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</si>
  <si>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</si>
  <si>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</si>
  <si>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</si>
  <si>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</si>
  <si>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</si>
  <si>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</si>
  <si>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</si>
  <si>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</si>
  <si>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</si>
  <si>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</si>
  <si>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</si>
  <si>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</si>
  <si>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</si>
  <si>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</si>
  <si>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</si>
  <si>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</si>
  <si>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</si>
  <si>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</si>
  <si>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</si>
  <si>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</si>
  <si>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</si>
  <si>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</si>
  <si>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</si>
  <si>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</si>
  <si>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</si>
  <si>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</si>
  <si>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</si>
  <si>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</si>
  <si>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</si>
  <si>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</si>
  <si>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</si>
  <si>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</si>
  <si>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</si>
  <si>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</si>
  <si>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</si>
  <si>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</si>
  <si>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</si>
  <si>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</si>
  <si>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</si>
  <si>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</si>
  <si>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</si>
  <si>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</si>
  <si>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</si>
  <si>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</si>
  <si>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</si>
  <si>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</si>
  <si>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</si>
  <si>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</si>
  <si>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</si>
  <si>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</si>
  <si>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</si>
  <si>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</si>
  <si>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</si>
  <si>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</si>
  <si>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</si>
  <si>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</si>
  <si>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</si>
  <si>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</si>
  <si>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</si>
  <si>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</si>
  <si>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</si>
  <si>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</si>
  <si>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</si>
  <si>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</si>
  <si>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</si>
  <si>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</si>
  <si>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</si>
  <si>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</si>
  <si>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</si>
  <si>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</si>
  <si>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</si>
  <si>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</si>
  <si>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</si>
  <si>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</si>
  <si>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</si>
  <si>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</si>
  <si>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</si>
  <si>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</si>
  <si>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</si>
  <si>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</si>
  <si>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</si>
  <si>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</si>
  <si>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</si>
  <si>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</si>
  <si>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</si>
  <si>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</si>
  <si>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</si>
  <si>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</si>
  <si>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</si>
  <si>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</si>
  <si>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</si>
  <si>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</si>
  <si>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</si>
  <si>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</si>
  <si>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</si>
  <si>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</si>
  <si>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</si>
  <si>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</si>
  <si>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</si>
  <si>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</si>
  <si>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</si>
  <si>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</si>
  <si>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</si>
  <si>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</si>
  <si>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</si>
  <si>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</si>
  <si>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</si>
  <si>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</si>
  <si>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</si>
  <si>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</si>
  <si>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</si>
  <si>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</si>
  <si>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</si>
  <si>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</si>
  <si>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</si>
  <si>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</si>
  <si>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</si>
  <si>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</si>
  <si>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</si>
  <si>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</si>
  <si>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</si>
  <si>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</si>
  <si>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</si>
  <si>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</si>
  <si>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</si>
  <si>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</si>
  <si>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</si>
  <si>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</si>
  <si>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</si>
  <si>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</si>
  <si>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</si>
  <si>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</si>
  <si>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</si>
  <si>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</si>
  <si>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</si>
  <si>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</si>
  <si>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</si>
  <si>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</si>
  <si>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</si>
  <si>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</si>
  <si>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</si>
  <si>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</si>
  <si>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</si>
  <si>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</si>
  <si>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</si>
  <si>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</si>
  <si>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</si>
  <si>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</si>
  <si>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</si>
  <si>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</si>
  <si>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</si>
  <si>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</si>
  <si>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</si>
  <si>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</si>
  <si>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</si>
  <si>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</si>
  <si>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</si>
  <si>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</si>
  <si>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</si>
  <si>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</si>
  <si>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</si>
  <si>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</si>
  <si>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</si>
  <si>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</si>
  <si>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</si>
  <si>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</si>
  <si>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</si>
  <si>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</si>
  <si>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</si>
  <si>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</si>
  <si>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</si>
  <si>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</si>
  <si>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</si>
  <si>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</si>
  <si>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</si>
  <si>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</si>
  <si>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</si>
  <si>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</si>
  <si>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</si>
  <si>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</si>
  <si>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</si>
  <si>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</si>
  <si>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</si>
  <si>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</si>
  <si>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</si>
  <si>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</si>
  <si>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</si>
  <si>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</si>
  <si>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</si>
  <si>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</si>
  <si>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</si>
  <si>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</si>
  <si>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</si>
  <si>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</si>
  <si>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</si>
  <si>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</si>
  <si>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</si>
  <si>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</si>
  <si>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</si>
  <si>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</si>
  <si>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</si>
  <si>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</si>
  <si>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</si>
  <si>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</si>
  <si>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</si>
  <si>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</si>
  <si>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</si>
  <si>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</si>
  <si>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</si>
  <si>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</si>
  <si>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</si>
  <si>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</si>
  <si>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</si>
  <si>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</si>
  <si>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</si>
  <si>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</si>
  <si>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</si>
  <si>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</si>
  <si>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</si>
  <si>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</si>
  <si>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</si>
  <si>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</si>
  <si>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</si>
  <si>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</si>
  <si>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</si>
  <si>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</si>
  <si>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</si>
  <si>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</si>
  <si>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</si>
  <si>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</si>
  <si>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</si>
  <si>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</si>
  <si>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</si>
  <si>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</si>
  <si>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</si>
  <si>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</si>
  <si>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</si>
  <si>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</si>
  <si>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</si>
  <si>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</si>
  <si>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</si>
  <si>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</si>
  <si>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</si>
  <si>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</si>
  <si>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</si>
  <si>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</si>
  <si>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</si>
  <si>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</si>
  <si>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</si>
  <si>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</si>
  <si>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</si>
  <si>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</si>
  <si>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</si>
  <si>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</si>
  <si>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</si>
  <si>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</si>
  <si>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</si>
  <si>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</si>
  <si>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</si>
  <si>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</si>
  <si>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</si>
  <si>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</si>
  <si>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</si>
  <si>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</si>
  <si>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</si>
  <si>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</si>
  <si>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</si>
  <si>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</si>
  <si>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</si>
  <si>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</si>
  <si>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</si>
  <si>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</si>
  <si>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</si>
  <si>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</si>
  <si>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</si>
  <si>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</si>
  <si>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</si>
  <si>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</si>
  <si>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</si>
  <si>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</si>
  <si>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</si>
  <si>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</si>
  <si>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</si>
  <si>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</si>
  <si>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</si>
  <si>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</si>
  <si>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</si>
  <si>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</si>
  <si>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</si>
  <si>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</si>
  <si>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</si>
  <si>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</si>
  <si>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</si>
  <si>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</si>
  <si>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</si>
  <si>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</si>
  <si>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</si>
  <si>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</si>
  <si>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</si>
  <si>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</si>
  <si>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</si>
  <si>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</si>
  <si>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</si>
  <si>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</si>
  <si>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</si>
  <si>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</si>
  <si>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</si>
  <si>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</si>
  <si>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</si>
  <si>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</si>
  <si>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</si>
  <si>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</si>
  <si>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</si>
  <si>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</si>
  <si>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</si>
  <si>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</si>
  <si>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</si>
  <si>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</si>
  <si>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</si>
  <si>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</si>
  <si>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</si>
  <si>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</si>
  <si>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</si>
  <si>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</si>
  <si>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</si>
  <si>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</si>
  <si>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</si>
  <si>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</si>
  <si>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</si>
  <si>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</si>
  <si>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</si>
  <si>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</si>
  <si>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</si>
  <si>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</si>
  <si>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</si>
  <si>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</si>
  <si>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</si>
  <si>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</si>
  <si>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</si>
  <si>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</si>
  <si>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</si>
  <si>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</si>
  <si>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</si>
  <si>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</si>
  <si>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</si>
  <si>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</si>
  <si>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</si>
  <si>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</si>
  <si>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</si>
  <si>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</si>
  <si>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</si>
  <si>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</si>
  <si>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</si>
  <si>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</si>
  <si>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</si>
  <si>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</si>
  <si>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</si>
  <si>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</si>
  <si>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</si>
  <si>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</si>
  <si>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</si>
  <si>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</si>
  <si>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</si>
  <si>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</si>
  <si>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</si>
  <si>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</si>
  <si>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</si>
  <si>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</si>
  <si>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</si>
  <si>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</si>
  <si>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</si>
  <si>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</si>
  <si>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</si>
  <si>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</si>
  <si>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</si>
  <si>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</si>
  <si>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</si>
  <si>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</si>
  <si>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</si>
  <si>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</si>
  <si>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</si>
  <si>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</si>
  <si>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</si>
  <si>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</si>
  <si>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</si>
  <si>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</si>
  <si>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</si>
  <si>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</si>
  <si>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</si>
  <si>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</si>
  <si>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</si>
  <si>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</si>
  <si>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</si>
  <si>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</si>
  <si>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</si>
  <si>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</si>
  <si>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</si>
  <si>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</si>
  <si>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</si>
  <si>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</si>
  <si>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</si>
  <si>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</si>
  <si>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</si>
  <si>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</si>
  <si>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</si>
  <si>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</si>
  <si>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</si>
  <si>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</si>
  <si>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</si>
  <si>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</si>
  <si>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</si>
  <si>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</si>
  <si>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</si>
  <si>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</si>
  <si>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</si>
  <si>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</si>
  <si>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</si>
  <si>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</si>
  <si>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</si>
  <si>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</si>
  <si>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</si>
  <si>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</si>
  <si>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</si>
  <si>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</si>
  <si>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</si>
  <si>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</si>
  <si>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</si>
  <si>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</si>
  <si>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</si>
  <si>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</si>
  <si>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</si>
  <si>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</si>
  <si>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</si>
  <si>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</si>
  <si>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</si>
  <si>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</si>
  <si>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</si>
  <si>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</si>
  <si>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</si>
  <si>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</si>
  <si>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</si>
  <si>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</si>
  <si>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</si>
  <si>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</si>
  <si>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</si>
  <si>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</si>
  <si>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</si>
  <si>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</si>
  <si>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</si>
  <si>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</si>
  <si>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</si>
  <si>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</si>
  <si>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</si>
  <si>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</si>
  <si>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</si>
  <si>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</si>
  <si>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</si>
  <si>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</si>
  <si>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</si>
  <si>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</si>
  <si>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</si>
  <si>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</si>
  <si>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</si>
  <si>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</si>
  <si>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</si>
  <si>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</si>
  <si>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</si>
  <si>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</si>
  <si>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</si>
  <si>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</si>
  <si>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</si>
  <si>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</si>
  <si>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</si>
  <si>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</si>
  <si>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</si>
  <si>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</si>
  <si>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</si>
  <si>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</si>
  <si>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</si>
  <si>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</si>
  <si>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</si>
  <si>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</si>
  <si>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</si>
  <si>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</si>
  <si>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</si>
  <si>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</si>
  <si>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</si>
  <si>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</si>
  <si>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</si>
  <si>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</si>
  <si>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</si>
  <si>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</si>
  <si>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</si>
  <si>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</si>
  <si>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</si>
  <si>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</si>
  <si>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</si>
  <si>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</si>
  <si>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</si>
  <si>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</si>
  <si>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</si>
  <si>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</si>
  <si>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</si>
  <si>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</si>
  <si>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</si>
  <si>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</si>
  <si>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</si>
  <si>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</si>
  <si>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</si>
  <si>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</si>
  <si>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</si>
  <si>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</si>
  <si>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</si>
  <si>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</si>
  <si>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</si>
  <si>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</si>
  <si>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</si>
  <si>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</si>
  <si>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</si>
  <si>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</si>
  <si>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</si>
  <si>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</si>
  <si>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</si>
  <si>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</si>
  <si>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</si>
  <si>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</si>
  <si>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</si>
  <si>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</si>
  <si>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</si>
  <si>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</si>
  <si>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</si>
  <si>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</si>
  <si>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</si>
  <si>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</si>
  <si>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</si>
  <si>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</si>
  <si>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</si>
  <si>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</si>
  <si>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</si>
  <si>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</si>
  <si>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</si>
  <si>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</si>
  <si>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</si>
  <si>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</si>
  <si>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</si>
  <si>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</si>
  <si>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</si>
  <si>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</si>
  <si>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</si>
  <si>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</si>
  <si>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</si>
  <si>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</si>
  <si>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</si>
  <si>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</si>
  <si>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</si>
  <si>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</si>
  <si>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</si>
  <si>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</si>
  <si>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</si>
  <si>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</si>
  <si>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</si>
  <si>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</si>
  <si>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</si>
  <si>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</si>
  <si>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</si>
  <si>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</si>
  <si>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</si>
  <si>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</si>
  <si>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</si>
  <si>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</si>
  <si>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</si>
  <si>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</si>
  <si>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</si>
  <si>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</si>
  <si>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</si>
  <si>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</si>
  <si>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</si>
  <si>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</si>
  <si>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</si>
  <si>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</si>
  <si>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</si>
  <si>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</si>
  <si>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</si>
  <si>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</si>
  <si>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</si>
  <si>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</si>
  <si>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</si>
  <si>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</si>
  <si>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</si>
  <si>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</si>
  <si>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</si>
  <si>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</si>
  <si>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</si>
  <si>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</si>
  <si>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</si>
  <si>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</si>
  <si>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</si>
  <si>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</si>
  <si>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</si>
  <si>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</si>
  <si>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</si>
  <si>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</si>
  <si>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</si>
  <si>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</si>
  <si>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</si>
  <si>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</si>
  <si>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</si>
  <si>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</si>
  <si>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</si>
  <si>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</si>
  <si>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</si>
  <si>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</si>
  <si>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</si>
  <si>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</si>
  <si>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</si>
  <si>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</si>
  <si>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</si>
  <si>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</si>
  <si>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</si>
  <si>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</si>
  <si>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</si>
  <si>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</si>
  <si>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</si>
  <si>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</si>
  <si>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</si>
  <si>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</si>
  <si>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</si>
  <si>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</si>
  <si>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</si>
  <si>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</si>
  <si>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</si>
  <si>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</si>
  <si>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</si>
  <si>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</si>
  <si>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</si>
  <si>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</si>
  <si>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</si>
  <si>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</si>
  <si>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</si>
  <si>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</si>
  <si>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</si>
  <si>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</si>
  <si>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</si>
  <si>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</si>
  <si>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</si>
  <si>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</si>
  <si>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</si>
  <si>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</si>
  <si>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</si>
  <si>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</si>
  <si>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</si>
  <si>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</si>
  <si>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</si>
  <si>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</si>
  <si>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</si>
  <si>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</si>
  <si>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</si>
  <si>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</si>
  <si>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</si>
  <si>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</si>
  <si>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</si>
  <si>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</si>
  <si>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</si>
  <si>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</si>
  <si>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</si>
  <si>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</si>
  <si>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</si>
  <si>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</si>
  <si>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</si>
  <si>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</si>
  <si>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</si>
  <si>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</si>
  <si>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</si>
  <si>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</si>
  <si>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</si>
  <si>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</si>
  <si>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</si>
  <si>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</si>
  <si>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</si>
  <si>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</si>
  <si>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</si>
  <si>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</si>
  <si>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</si>
  <si>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</si>
  <si>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</si>
  <si>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</si>
  <si>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</si>
  <si>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</si>
  <si>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</si>
  <si>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</si>
  <si>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</si>
  <si>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</si>
  <si>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</si>
  <si>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</si>
  <si>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</si>
  <si>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</si>
  <si>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</si>
  <si>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</si>
  <si>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</si>
  <si>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</si>
  <si>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</si>
  <si>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</si>
  <si>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</si>
  <si>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</si>
  <si>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</si>
  <si>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</si>
  <si>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</si>
  <si>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</si>
  <si>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</si>
  <si>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</si>
  <si>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</si>
  <si>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</si>
  <si>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</si>
  <si>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</si>
  <si>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</si>
  <si>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</si>
  <si>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</si>
  <si>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</si>
  <si>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</si>
  <si>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</si>
  <si>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</si>
  <si>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</si>
  <si>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</si>
  <si>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</si>
  <si>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</si>
  <si>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</si>
  <si>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</si>
  <si>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</si>
  <si>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</si>
  <si>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</si>
  <si>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</si>
  <si>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</si>
  <si>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</si>
  <si>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</si>
  <si>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</si>
  <si>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</si>
  <si>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</si>
  <si>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</si>
  <si>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</si>
  <si>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</si>
  <si>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</si>
  <si>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</si>
  <si>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</si>
  <si>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</si>
  <si>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</si>
  <si>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</si>
  <si>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</si>
  <si>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</si>
  <si>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</si>
  <si>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</si>
  <si>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</si>
  <si>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</si>
  <si>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</si>
  <si>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</si>
  <si>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</si>
  <si>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</si>
  <si>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</si>
  <si>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</si>
  <si>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</si>
  <si>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</si>
  <si>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</si>
  <si>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</si>
  <si>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</si>
  <si>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</si>
  <si>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</si>
  <si>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</si>
  <si>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</si>
  <si>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</si>
  <si>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</si>
  <si>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</si>
  <si>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</si>
  <si>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</si>
  <si>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</si>
  <si>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</si>
  <si>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</si>
  <si>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</si>
  <si>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</si>
  <si>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</si>
  <si>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</si>
  <si>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</si>
  <si>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</si>
  <si>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</si>
  <si>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</si>
  <si>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</si>
  <si>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</si>
  <si>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</si>
  <si>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</si>
  <si>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</si>
  <si>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</si>
  <si>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</si>
  <si>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</si>
  <si>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</si>
  <si>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</si>
  <si>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</si>
  <si>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</si>
  <si>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</si>
  <si>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</si>
  <si>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</si>
  <si>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</si>
  <si>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</si>
  <si>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</si>
  <si>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</si>
  <si>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</si>
  <si>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</si>
  <si>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</si>
  <si>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</si>
  <si>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</si>
  <si>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</si>
  <si>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</si>
  <si>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</si>
  <si>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</si>
  <si>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</si>
  <si>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</si>
  <si>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</si>
  <si>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</si>
  <si>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</si>
  <si>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</si>
  <si>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</si>
  <si>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</si>
  <si>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</si>
  <si>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</si>
  <si>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</si>
  <si>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</si>
  <si>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</si>
  <si>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</si>
  <si>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</si>
  <si>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</si>
  <si>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</si>
  <si>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</si>
  <si>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</si>
  <si>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</si>
  <si>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</si>
  <si>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</si>
  <si>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</si>
  <si>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</si>
  <si>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</si>
  <si>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</si>
  <si>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</si>
  <si>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</si>
  <si>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</si>
  <si>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</si>
  <si>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</si>
  <si>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</si>
  <si>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</si>
  <si>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</si>
  <si>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</si>
  <si>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</si>
  <si>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</si>
  <si>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</si>
  <si>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</si>
  <si>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</si>
  <si>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</si>
  <si>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</si>
  <si>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</si>
  <si>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</si>
  <si>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</si>
  <si>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</si>
  <si>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</si>
  <si>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</si>
  <si>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</si>
  <si>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</si>
  <si>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</si>
  <si>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</si>
  <si>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</si>
  <si>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</si>
  <si>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</si>
  <si>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</si>
  <si>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</si>
  <si>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</si>
  <si>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</si>
  <si>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</si>
  <si>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</si>
  <si>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</si>
  <si>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</si>
  <si>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</si>
  <si>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</si>
  <si>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</si>
  <si>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</si>
  <si>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</si>
  <si>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</si>
  <si>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</si>
  <si>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</si>
  <si>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</si>
  <si>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</si>
  <si>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</si>
  <si>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</si>
  <si>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</si>
  <si>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</si>
  <si>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</si>
  <si>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</si>
  <si>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</si>
  <si>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</si>
  <si>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</si>
  <si>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</si>
  <si>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</si>
  <si>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</si>
  <si>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</si>
  <si>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</si>
  <si>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</si>
  <si>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</si>
  <si>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</si>
  <si>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</si>
  <si>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</si>
  <si>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</si>
  <si>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</si>
  <si>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</si>
  <si>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</si>
  <si>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</si>
  <si>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</si>
  <si>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</si>
  <si>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</si>
  <si>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</si>
  <si>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</si>
  <si>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</si>
  <si>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</si>
  <si>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</si>
  <si>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</si>
  <si>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</si>
  <si>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</si>
  <si>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</si>
  <si>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</si>
  <si>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</si>
  <si>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</si>
  <si>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</si>
  <si>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</si>
  <si>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</si>
  <si>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</si>
  <si>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</si>
  <si>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</si>
  <si>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</si>
  <si>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</si>
  <si>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</si>
  <si>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</si>
  <si>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</si>
  <si>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</si>
  <si>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</si>
  <si>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</si>
  <si>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</si>
  <si>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</si>
  <si>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</si>
  <si>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</si>
  <si>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</si>
  <si>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</si>
  <si>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</si>
  <si>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</si>
  <si>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</si>
  <si>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</si>
  <si>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</si>
  <si>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</si>
  <si>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</si>
  <si>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</si>
  <si>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</si>
  <si>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</si>
  <si>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</si>
  <si>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</si>
  <si>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</si>
  <si>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</si>
  <si>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</si>
  <si>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</si>
  <si>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</si>
  <si>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</si>
  <si>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</si>
  <si>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</si>
  <si>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</si>
  <si>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</si>
  <si>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</si>
  <si>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</si>
  <si>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</si>
  <si>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</si>
  <si>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</si>
  <si>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</si>
  <si>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</si>
  <si>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</si>
  <si>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</si>
  <si>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</si>
  <si>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</si>
  <si>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</si>
  <si>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</si>
  <si>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</si>
  <si>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</si>
  <si>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</si>
  <si>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</si>
  <si>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</si>
  <si>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</si>
  <si>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</si>
  <si>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</si>
  <si>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</si>
  <si>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</si>
  <si>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</si>
  <si>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</si>
  <si>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</si>
  <si>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</si>
  <si>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</si>
  <si>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</si>
  <si>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</si>
  <si>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</si>
  <si>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</si>
  <si>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</si>
  <si>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</si>
  <si>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</si>
  <si>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</si>
  <si>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</si>
  <si>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</si>
  <si>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</si>
  <si>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</si>
  <si>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</si>
  <si>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</si>
  <si>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</si>
  <si>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</si>
  <si>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</si>
  <si>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</si>
  <si>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</si>
  <si>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</si>
  <si>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</si>
  <si>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</si>
  <si>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</si>
  <si>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</si>
  <si>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</si>
  <si>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</si>
  <si>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</si>
  <si>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</si>
  <si>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</si>
  <si>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</si>
  <si>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</si>
  <si>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</si>
  <si>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</si>
  <si>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</si>
  <si>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</si>
  <si>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</si>
  <si>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</si>
  <si>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</si>
  <si>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</si>
  <si>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</si>
  <si>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</si>
  <si>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</si>
  <si>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</si>
  <si>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</si>
  <si>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</si>
  <si>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</si>
  <si>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</si>
  <si>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</si>
  <si>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</si>
  <si>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</si>
  <si>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</si>
  <si>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</si>
  <si>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</si>
  <si>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</si>
  <si>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</si>
  <si>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</si>
  <si>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</si>
  <si>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</si>
  <si>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</si>
  <si>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</si>
  <si>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</si>
  <si>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</si>
  <si>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</si>
  <si>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</si>
  <si>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</si>
  <si>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</si>
  <si>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</si>
  <si>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</si>
  <si>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</si>
  <si>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</si>
  <si>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</si>
  <si>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</si>
  <si>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</si>
  <si>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</si>
  <si>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</si>
  <si>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</si>
  <si>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</si>
  <si>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</si>
  <si>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</si>
  <si>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</si>
  <si>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</si>
  <si>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</si>
  <si>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</si>
  <si>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</si>
  <si>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</si>
  <si>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</si>
  <si>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</si>
  <si>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</si>
  <si>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</si>
  <si>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</si>
  <si>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</si>
  <si>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</si>
  <si>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</si>
  <si>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</si>
  <si>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</si>
  <si>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</si>
  <si>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</si>
  <si>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</si>
  <si>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</si>
  <si>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</si>
  <si>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</si>
  <si>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</si>
  <si>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</si>
  <si>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</si>
  <si>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</si>
  <si>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</si>
  <si>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</si>
  <si>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</si>
  <si>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</si>
  <si>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</si>
  <si>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</si>
  <si>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</si>
  <si>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</si>
  <si>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</si>
  <si>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</si>
  <si>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</si>
  <si>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</si>
  <si>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</si>
  <si>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</si>
  <si>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</si>
  <si>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</si>
  <si>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</si>
  <si>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</si>
  <si>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</si>
  <si>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</si>
  <si>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</si>
  <si>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</si>
  <si>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</si>
  <si>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</si>
  <si>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</si>
  <si>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</si>
  <si>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</si>
  <si>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</si>
  <si>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</si>
  <si>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</si>
  <si>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</si>
  <si>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</si>
  <si>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</si>
  <si>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</si>
  <si>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</si>
  <si>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</si>
  <si>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</si>
  <si>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</si>
  <si>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</si>
  <si>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</si>
  <si>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</si>
  <si>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</si>
  <si>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</si>
  <si>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</si>
  <si>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</si>
  <si>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</si>
  <si>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</si>
  <si>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</si>
  <si>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</si>
  <si>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</si>
  <si>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</si>
  <si>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</si>
  <si>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</si>
  <si>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</si>
  <si>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</si>
  <si>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</si>
  <si>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</si>
  <si>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</si>
  <si>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</si>
  <si>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</si>
  <si>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</si>
  <si>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</si>
  <si>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</si>
  <si>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</si>
  <si>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</si>
  <si>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</si>
  <si>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</si>
  <si>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</si>
  <si>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</si>
  <si>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</si>
  <si>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</si>
  <si>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</si>
  <si>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</si>
  <si>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</si>
  <si>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</si>
  <si>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</si>
  <si>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</si>
  <si>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</si>
  <si>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</si>
  <si>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</si>
  <si>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</si>
  <si>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</si>
  <si>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</si>
  <si>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</si>
  <si>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</si>
  <si>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</si>
  <si>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</si>
  <si>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</si>
  <si>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</si>
  <si>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</si>
  <si>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</si>
  <si>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</si>
  <si>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</si>
  <si>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</si>
  <si>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</si>
  <si>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</si>
  <si>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</si>
  <si>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</si>
  <si>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</si>
  <si>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</si>
  <si>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</si>
  <si>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</si>
  <si>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</si>
  <si>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</si>
  <si>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</si>
  <si>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</si>
  <si>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</si>
  <si>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</si>
  <si>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</si>
  <si>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</si>
  <si>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</si>
  <si>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</si>
  <si>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</si>
  <si>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</si>
  <si>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</si>
  <si>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</si>
  <si>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</si>
  <si>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</si>
  <si>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</si>
  <si>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</si>
  <si>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</si>
  <si>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</si>
  <si>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</si>
  <si>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</si>
  <si>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</si>
  <si>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</si>
  <si>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</si>
  <si>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</si>
  <si>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</si>
  <si>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</si>
  <si>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</si>
  <si>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</si>
  <si>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</si>
  <si>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</si>
  <si>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</si>
  <si>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</si>
  <si>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</si>
  <si>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</si>
  <si>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</si>
  <si>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</si>
  <si>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</si>
  <si>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</si>
  <si>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</si>
  <si>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</si>
  <si>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</si>
  <si>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</si>
  <si>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</si>
  <si>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</si>
  <si>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</si>
  <si>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</si>
  <si>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</si>
  <si>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</si>
  <si>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</si>
  <si>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</si>
  <si>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</si>
  <si>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</si>
  <si>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</si>
  <si>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</si>
  <si>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</si>
  <si>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</si>
  <si>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</si>
  <si>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</si>
  <si>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</si>
  <si>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</si>
  <si>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</si>
  <si>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</si>
  <si>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</si>
  <si>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</si>
  <si>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</si>
  <si>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</si>
  <si>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</si>
  <si>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</si>
  <si>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</si>
  <si>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</si>
  <si>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</si>
  <si>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</si>
  <si>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</si>
  <si>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</si>
  <si>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</si>
  <si>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</si>
  <si>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</si>
  <si>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</si>
  <si>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</si>
  <si>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</si>
  <si>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</si>
  <si>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</si>
  <si>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</si>
  <si>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</si>
  <si>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</si>
  <si>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</si>
  <si>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</si>
  <si>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</si>
  <si>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</si>
  <si>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</si>
  <si>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</si>
  <si>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</si>
  <si>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</si>
  <si>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</si>
  <si>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</si>
  <si>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</si>
  <si>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</si>
  <si>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</si>
  <si>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</si>
  <si>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</si>
  <si>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</si>
  <si>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</si>
  <si>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</si>
  <si>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</si>
  <si>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</si>
  <si>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</si>
  <si>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</si>
  <si>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</si>
  <si>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</si>
  <si>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</si>
  <si>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</si>
  <si>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</si>
  <si>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</si>
  <si>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</si>
  <si>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</si>
  <si>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</si>
  <si>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</si>
  <si>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</si>
  <si>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</si>
  <si>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</si>
  <si>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</si>
  <si>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</si>
  <si>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</si>
  <si>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</si>
  <si>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</si>
  <si>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</si>
  <si>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</si>
  <si>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</si>
  <si>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</si>
  <si>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</si>
  <si>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</si>
  <si>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</si>
  <si>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</si>
  <si>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</si>
  <si>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</si>
  <si>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</si>
  <si>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</si>
  <si>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</si>
  <si>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</si>
  <si>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</si>
  <si>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</si>
  <si>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</si>
  <si>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</si>
  <si>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</si>
  <si>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</si>
  <si>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</si>
  <si>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</si>
  <si>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</si>
  <si>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</si>
  <si>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</si>
  <si>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</si>
  <si>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</si>
  <si>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</si>
  <si>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</si>
  <si>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</si>
  <si>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</si>
  <si>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</si>
  <si>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</si>
  <si>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</si>
  <si>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</si>
  <si>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</si>
  <si>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</si>
  <si>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</si>
  <si>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</si>
  <si>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</si>
  <si>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</si>
  <si>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</si>
  <si>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</si>
  <si>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</si>
  <si>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</si>
  <si>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</si>
  <si>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</si>
  <si>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</si>
  <si>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</si>
  <si>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</si>
  <si>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</si>
  <si>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</si>
  <si>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</si>
  <si>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</si>
  <si>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</si>
  <si>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</si>
  <si>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</si>
  <si>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</si>
  <si>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</si>
  <si>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</si>
  <si>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</si>
  <si>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</si>
  <si>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</si>
  <si>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</si>
  <si>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</si>
  <si>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</si>
  <si>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</si>
  <si>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</si>
  <si>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</si>
  <si>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</si>
  <si>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</si>
  <si>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</si>
  <si>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</si>
  <si>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</si>
  <si>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</si>
  <si>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</si>
  <si>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</si>
  <si>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</si>
  <si>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</si>
  <si>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</si>
  <si>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</si>
  <si>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</si>
  <si>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</si>
  <si>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</si>
  <si>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</si>
  <si>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</si>
  <si>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</si>
  <si>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</si>
  <si>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</si>
  <si>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</si>
  <si>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</si>
  <si>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</si>
  <si>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</si>
  <si>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</si>
  <si>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</si>
  <si>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</si>
  <si>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</si>
  <si>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</si>
  <si>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</si>
  <si>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</si>
  <si>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</si>
  <si>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</si>
  <si>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</si>
  <si>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</si>
  <si>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</si>
  <si>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</si>
  <si>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</si>
  <si>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</si>
  <si>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</si>
  <si>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</si>
  <si>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</si>
  <si>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</si>
  <si>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</si>
  <si>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</si>
  <si>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</si>
  <si>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</si>
  <si>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</si>
  <si>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</si>
  <si>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</si>
  <si>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</si>
  <si>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</si>
  <si>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</si>
  <si>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</si>
  <si>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</si>
  <si>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</si>
  <si>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</si>
  <si>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</si>
  <si>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</si>
  <si>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</si>
  <si>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</si>
  <si>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</si>
  <si>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</si>
  <si>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</si>
  <si>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</si>
  <si>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</si>
  <si>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</si>
  <si>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</si>
  <si>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</si>
  <si>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</si>
  <si>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</si>
  <si>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</si>
  <si>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</si>
  <si>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</si>
  <si>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</si>
  <si>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</si>
  <si>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</si>
  <si>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</si>
  <si>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</si>
  <si>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</si>
  <si>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</si>
  <si>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</si>
  <si>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</si>
  <si>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</si>
  <si>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</si>
  <si>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</si>
  <si>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</si>
  <si>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</si>
  <si>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</si>
  <si>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</si>
  <si>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</si>
  <si>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</si>
  <si>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</si>
  <si>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</si>
  <si>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</si>
  <si>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</si>
  <si>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</si>
  <si>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</si>
  <si>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</si>
  <si>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</si>
  <si>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</si>
  <si>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</si>
  <si>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</si>
  <si>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</si>
  <si>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</si>
  <si>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</si>
  <si>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</si>
  <si>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</si>
  <si>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</si>
  <si>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</si>
  <si>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</si>
  <si>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</si>
  <si>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</si>
  <si>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</si>
  <si>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</si>
  <si>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</si>
  <si>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</si>
  <si>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</si>
  <si>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</si>
  <si>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</si>
  <si>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</si>
  <si>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</si>
  <si>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</si>
  <si>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</si>
  <si>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</si>
  <si>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</si>
  <si>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</si>
  <si>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</si>
  <si>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</si>
  <si>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</si>
  <si>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</si>
  <si>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</si>
  <si>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</si>
  <si>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</si>
  <si>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</si>
  <si>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</si>
  <si>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</si>
  <si>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</si>
  <si>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</si>
  <si>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</si>
  <si>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</si>
  <si>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</si>
  <si>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</si>
  <si>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</si>
  <si>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</si>
  <si>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</si>
  <si>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</si>
  <si>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</si>
  <si>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</si>
  <si>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</si>
  <si>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</si>
  <si>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</si>
  <si>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</si>
  <si>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</si>
  <si>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</si>
  <si>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</si>
  <si>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</si>
  <si>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</si>
  <si>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</si>
  <si>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</si>
  <si>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</si>
  <si>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</si>
  <si>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</si>
  <si>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</si>
  <si>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</si>
  <si>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</si>
  <si>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</si>
  <si>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</si>
  <si>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</si>
  <si>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</si>
  <si>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</si>
  <si>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</si>
  <si>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</si>
  <si>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</si>
  <si>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</si>
  <si>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</si>
  <si>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</si>
  <si>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</si>
  <si>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</si>
  <si>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</si>
  <si>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</si>
  <si>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</si>
  <si>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</si>
  <si>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</si>
  <si>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</si>
  <si>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</si>
  <si>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</si>
  <si>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</si>
  <si>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</si>
  <si>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</si>
  <si>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</si>
  <si>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</si>
  <si>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</si>
  <si>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</si>
  <si>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</si>
  <si>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</si>
  <si>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</si>
  <si>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</si>
  <si>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</si>
  <si>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</si>
  <si>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</si>
  <si>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</si>
  <si>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</si>
  <si>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</si>
  <si>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</si>
  <si>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</si>
  <si>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</si>
  <si>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</si>
  <si>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</si>
  <si>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</si>
  <si>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</si>
  <si>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</si>
  <si>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</si>
  <si>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</si>
  <si>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</si>
  <si>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</si>
  <si>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</si>
  <si>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</si>
  <si>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</si>
  <si>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</si>
  <si>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</si>
  <si>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</si>
  <si>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</si>
  <si>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</si>
  <si>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</si>
  <si>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</si>
  <si>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</si>
  <si>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</si>
  <si>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</si>
  <si>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</si>
  <si>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</si>
  <si>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</si>
  <si>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</si>
  <si>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</si>
  <si>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</si>
  <si>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</si>
  <si>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</si>
  <si>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</si>
  <si>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</si>
  <si>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</si>
  <si>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</si>
  <si>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</si>
  <si>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</si>
  <si>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</si>
  <si>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</si>
  <si>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</si>
  <si>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</si>
  <si>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</si>
  <si>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</si>
  <si>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</si>
  <si>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</si>
  <si>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</si>
  <si>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</si>
  <si>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</si>
  <si>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</si>
  <si>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</si>
  <si>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</si>
  <si>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</si>
  <si>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</si>
  <si>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</si>
  <si>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</si>
  <si>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</si>
  <si>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</si>
  <si>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</si>
  <si>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</si>
  <si>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</si>
  <si>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</si>
  <si>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</si>
  <si>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</si>
  <si>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</si>
  <si>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</si>
  <si>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</si>
  <si>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</si>
  <si>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</si>
  <si>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</si>
  <si>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</si>
  <si>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</si>
  <si>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</si>
  <si>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</si>
  <si>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</si>
  <si>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</si>
  <si>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</si>
  <si>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</si>
  <si>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</si>
  <si>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</si>
  <si>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</si>
  <si>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</si>
  <si>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</si>
  <si>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</si>
  <si>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</si>
  <si>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</si>
  <si>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</si>
  <si>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</si>
  <si>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</si>
  <si>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</si>
  <si>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</si>
  <si>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</si>
  <si>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</si>
  <si>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</si>
  <si>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</si>
  <si>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</si>
  <si>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</si>
  <si>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</si>
  <si>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</si>
  <si>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</si>
  <si>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</si>
  <si>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</si>
  <si>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</si>
  <si>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</si>
  <si>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</si>
  <si>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</si>
  <si>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</si>
  <si>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</si>
  <si>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</si>
  <si>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</si>
  <si>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</si>
  <si>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</si>
  <si>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</si>
  <si>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</si>
  <si>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</si>
  <si>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</si>
  <si>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</si>
  <si>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</si>
  <si>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</si>
  <si>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</si>
  <si>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</si>
  <si>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</si>
  <si>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</si>
  <si>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</si>
  <si>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</si>
  <si>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</si>
  <si>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</si>
  <si>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</si>
  <si>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</si>
  <si>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</si>
  <si>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</si>
  <si>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</si>
  <si>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</si>
  <si>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</si>
  <si>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</si>
  <si>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</si>
  <si>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</si>
  <si>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</si>
  <si>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</si>
  <si>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</si>
  <si>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</si>
  <si>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</si>
  <si>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</si>
  <si>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</si>
  <si>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</si>
  <si>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</si>
  <si>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</si>
  <si>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</si>
  <si>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</si>
  <si>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</si>
  <si>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</si>
  <si>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</si>
  <si>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</si>
  <si>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</si>
  <si>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</si>
  <si>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</si>
  <si>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</si>
  <si>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</si>
  <si>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</si>
  <si>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</si>
  <si>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</si>
  <si>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</si>
  <si>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</si>
  <si>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</si>
  <si>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</si>
  <si>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</si>
  <si>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</si>
  <si>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</si>
  <si>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</si>
  <si>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</si>
  <si>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</si>
  <si>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</si>
  <si>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</si>
  <si>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</si>
  <si>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</si>
  <si>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</si>
  <si>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</si>
  <si>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</si>
  <si>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</si>
  <si>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</si>
  <si>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</si>
  <si>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</si>
  <si>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</si>
  <si>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</si>
  <si>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</si>
  <si>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</si>
  <si>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</si>
  <si>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</si>
  <si>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</si>
  <si>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</si>
  <si>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</si>
  <si>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</si>
  <si>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</si>
  <si>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</si>
  <si>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</si>
  <si>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</si>
  <si>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</si>
  <si>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</si>
  <si>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</si>
  <si>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</si>
  <si>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</si>
  <si>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</si>
  <si>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</si>
  <si>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</si>
  <si>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</si>
  <si>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</si>
  <si>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</si>
  <si>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</si>
  <si>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</si>
  <si>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</si>
  <si>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</si>
  <si>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</si>
  <si>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</si>
  <si>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</si>
  <si>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</si>
  <si>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</si>
  <si>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</si>
  <si>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</si>
  <si>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</si>
  <si>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</si>
  <si>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</si>
  <si>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</si>
  <si>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</si>
  <si>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</si>
  <si>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</si>
  <si>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</si>
  <si>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</si>
  <si>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</si>
  <si>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</si>
  <si>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</si>
  <si>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</si>
  <si>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</si>
  <si>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</si>
  <si>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</si>
  <si>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</si>
  <si>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</si>
  <si>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</si>
  <si>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</si>
  <si>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</si>
  <si>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</si>
  <si>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</si>
  <si>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</si>
  <si>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</si>
  <si>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</si>
  <si>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</si>
  <si>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</si>
  <si>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</si>
  <si>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</si>
  <si>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</si>
  <si>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</si>
  <si>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</si>
  <si>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</si>
  <si>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</si>
  <si>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</si>
  <si>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</si>
  <si>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</si>
  <si>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</si>
  <si>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</si>
  <si>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</si>
  <si>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</si>
  <si>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</si>
  <si>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</si>
  <si>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</si>
  <si>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</si>
  <si>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</si>
  <si>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</si>
  <si>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</si>
  <si>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</si>
  <si>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</si>
  <si>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</si>
  <si>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</si>
  <si>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</si>
  <si>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</si>
  <si>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</si>
  <si>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</si>
  <si>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</si>
  <si>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</si>
  <si>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</si>
  <si>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</si>
  <si>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</si>
  <si>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</si>
  <si>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</si>
  <si>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</si>
  <si>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</si>
  <si>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</si>
  <si>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</si>
  <si>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</si>
  <si>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</si>
  <si>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</si>
  <si>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</si>
  <si>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</si>
  <si>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</si>
  <si>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</si>
  <si>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</si>
  <si>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</si>
  <si>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</si>
  <si>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</si>
  <si>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</si>
  <si>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</si>
  <si>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</si>
  <si>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</si>
  <si>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</si>
  <si>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</si>
  <si>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</si>
  <si>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</si>
  <si>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</si>
  <si>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</si>
  <si>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</si>
  <si>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</si>
  <si>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</si>
  <si>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</si>
  <si>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</si>
  <si>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</si>
  <si>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</si>
  <si>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</si>
  <si>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</si>
  <si>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</si>
  <si>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</si>
  <si>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</si>
  <si>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</si>
  <si>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</si>
  <si>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</si>
  <si>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</si>
  <si>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</si>
  <si>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</si>
  <si>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</si>
  <si>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</si>
  <si>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</si>
  <si>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</si>
  <si>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</si>
  <si>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</si>
  <si>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</si>
  <si>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</si>
  <si>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</si>
  <si>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</si>
  <si>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</si>
  <si>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</si>
  <si>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</si>
  <si>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</si>
  <si>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</si>
  <si>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</si>
  <si>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</si>
  <si>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</si>
  <si>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</si>
  <si>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</si>
  <si>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</si>
  <si>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</si>
  <si>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</si>
  <si>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</si>
  <si>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</si>
  <si>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</si>
  <si>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</si>
  <si>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</si>
  <si>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</si>
  <si>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</si>
  <si>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</si>
  <si>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</si>
  <si>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</si>
  <si>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</si>
  <si>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</si>
  <si>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</si>
  <si>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</si>
  <si>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</si>
  <si>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</si>
  <si>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</si>
  <si>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</si>
  <si>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</si>
  <si>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</si>
  <si>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</si>
  <si>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</si>
  <si>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</si>
  <si>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</si>
  <si>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</si>
  <si>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</si>
  <si>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</si>
  <si>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</si>
  <si>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</si>
  <si>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</si>
  <si>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</si>
  <si>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</si>
  <si>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</si>
  <si>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</si>
  <si>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</si>
  <si>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</si>
  <si>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</si>
  <si>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</si>
  <si>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</si>
  <si>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</si>
  <si>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</si>
  <si>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</si>
  <si>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</si>
  <si>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</si>
  <si>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</si>
  <si>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</si>
  <si>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</si>
  <si>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</si>
  <si>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</si>
  <si>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</si>
  <si>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</si>
  <si>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</si>
  <si>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</si>
  <si>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</si>
  <si>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</si>
  <si>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</si>
  <si>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</si>
  <si>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</si>
  <si>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</si>
  <si>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</si>
  <si>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</si>
  <si>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</si>
  <si>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</si>
  <si>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</si>
  <si>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</si>
  <si>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</si>
  <si>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</si>
  <si>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</si>
  <si>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</si>
  <si>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</si>
  <si>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</si>
  <si>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</si>
  <si>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</si>
  <si>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</si>
  <si>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</si>
  <si>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</si>
  <si>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</si>
  <si>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</si>
  <si>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</si>
  <si>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</si>
  <si>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</si>
  <si>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</si>
  <si>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</si>
  <si>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</si>
  <si>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</si>
  <si>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</si>
  <si>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</si>
  <si>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</si>
  <si>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</si>
  <si>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</si>
  <si>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</si>
  <si>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</si>
  <si>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</si>
  <si>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</si>
  <si>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</si>
  <si>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</si>
  <si>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</si>
  <si>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</si>
  <si>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</si>
  <si>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</si>
  <si>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</si>
  <si>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</si>
  <si>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</si>
  <si>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</si>
  <si>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</si>
  <si>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</si>
  <si>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</si>
  <si>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</si>
  <si>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</si>
  <si>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</si>
  <si>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</si>
  <si>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</si>
  <si>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</si>
  <si>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</si>
  <si>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</si>
  <si>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</si>
  <si>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</si>
  <si>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</si>
  <si>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</si>
  <si>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</si>
  <si>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</si>
  <si>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</si>
  <si>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</si>
  <si>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</si>
  <si>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</si>
  <si>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</si>
  <si>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</si>
  <si>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</si>
  <si>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</si>
  <si>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</si>
  <si>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</si>
  <si>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</si>
  <si>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</si>
  <si>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</si>
  <si>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</si>
  <si>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</si>
  <si>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</si>
  <si>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</si>
  <si>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</si>
  <si>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</si>
  <si>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</si>
  <si>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</si>
  <si>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</si>
  <si>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</si>
  <si>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</si>
  <si>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</si>
  <si>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</si>
  <si>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</si>
  <si>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</si>
  <si>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</si>
  <si>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</si>
  <si>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</si>
  <si>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</si>
  <si>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</si>
  <si>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</si>
  <si>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</si>
  <si>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</si>
  <si>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</si>
  <si>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</si>
  <si>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</si>
  <si>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</si>
  <si>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</si>
  <si>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</si>
  <si>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</si>
  <si>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</si>
  <si>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</si>
  <si>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</si>
  <si>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</si>
  <si>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</si>
  <si>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</si>
  <si>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</si>
  <si>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</si>
  <si>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</si>
  <si>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</si>
  <si>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</si>
  <si>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</si>
  <si>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</si>
  <si>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</si>
  <si>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</si>
  <si>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</si>
  <si>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</si>
  <si>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</si>
  <si>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</si>
  <si>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</si>
  <si>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</si>
  <si>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</si>
  <si>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</si>
  <si>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</si>
  <si>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</si>
  <si>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</si>
  <si>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</si>
  <si>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</si>
  <si>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</si>
  <si>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</si>
  <si>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</si>
  <si>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</si>
  <si>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</si>
  <si>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</si>
  <si>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</si>
  <si>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</si>
  <si>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</si>
  <si>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</si>
  <si>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</si>
  <si>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</si>
  <si>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</si>
  <si>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</si>
  <si>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</si>
  <si>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</si>
  <si>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</si>
  <si>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</si>
  <si>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</si>
  <si>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</si>
  <si>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</si>
  <si>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</si>
  <si>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</si>
  <si>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</si>
  <si>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</si>
  <si>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</si>
  <si>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</si>
  <si>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</si>
  <si>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</si>
  <si>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</si>
  <si>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</si>
  <si>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</si>
  <si>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</si>
  <si>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</si>
  <si>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</si>
  <si>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</si>
  <si>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</si>
  <si>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</si>
  <si>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</si>
  <si>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</si>
  <si>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</si>
  <si>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</si>
  <si>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</si>
  <si>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</si>
  <si>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</si>
  <si>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</si>
  <si>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</si>
  <si>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</si>
  <si>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</si>
  <si>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</si>
  <si>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</si>
  <si>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</si>
  <si>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</si>
  <si>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</si>
  <si>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</si>
  <si>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</si>
  <si>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</si>
  <si>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</si>
  <si>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</si>
  <si>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</si>
  <si>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</si>
  <si>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</si>
  <si>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</si>
  <si>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</si>
  <si>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</si>
  <si>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</si>
  <si>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</si>
  <si>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</si>
  <si>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</si>
  <si>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</si>
  <si>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</si>
  <si>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</si>
  <si>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</si>
  <si>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</si>
  <si>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</si>
  <si>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</si>
  <si>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</si>
  <si>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</si>
  <si>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</si>
  <si>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</si>
  <si>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</si>
  <si>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</si>
  <si>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</si>
  <si>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</si>
  <si>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</si>
  <si>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</si>
  <si>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</si>
  <si>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</si>
  <si>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</si>
  <si>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</si>
  <si>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</si>
  <si>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</si>
  <si>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</si>
  <si>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</si>
  <si>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</si>
  <si>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</si>
  <si>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</si>
  <si>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</si>
  <si>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</si>
  <si>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</si>
  <si>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</si>
  <si>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</si>
  <si>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</si>
  <si>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</si>
  <si>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</si>
  <si>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</si>
  <si>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</si>
  <si>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</si>
  <si>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</si>
  <si>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</si>
  <si>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</si>
  <si>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</si>
  <si>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</si>
  <si>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</si>
  <si>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</si>
  <si>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</si>
  <si>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</si>
  <si>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</si>
  <si>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</si>
  <si>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</si>
  <si>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</si>
  <si>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</si>
  <si>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</si>
  <si>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</si>
  <si>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</si>
  <si>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</si>
  <si>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</si>
  <si>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</si>
  <si>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</si>
  <si>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</si>
  <si>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</si>
  <si>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</si>
  <si>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</si>
  <si>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</si>
  <si>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</si>
  <si>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</si>
  <si>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</si>
  <si>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</si>
  <si>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</si>
  <si>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</si>
  <si>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</si>
  <si>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</si>
  <si>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</si>
  <si>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</si>
  <si>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</si>
  <si>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</si>
  <si>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</si>
  <si>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</si>
  <si>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</si>
  <si>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</si>
  <si>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</si>
  <si>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</si>
  <si>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</si>
  <si>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</si>
  <si>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</si>
  <si>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</si>
  <si>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</si>
  <si>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</si>
  <si>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</si>
  <si>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</si>
  <si>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</si>
  <si>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</si>
  <si>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</si>
  <si>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</si>
  <si>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</si>
  <si>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</si>
  <si>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</si>
  <si>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</si>
  <si>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</si>
  <si>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</si>
  <si>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</si>
  <si>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</si>
  <si>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</si>
  <si>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</si>
  <si>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</si>
  <si>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</si>
  <si>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</si>
  <si>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</si>
  <si>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</si>
  <si>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</si>
  <si>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</si>
  <si>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</si>
  <si>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</si>
  <si>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</si>
  <si>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</si>
  <si>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</si>
  <si>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</si>
  <si>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</si>
  <si>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</si>
  <si>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</si>
  <si>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</si>
  <si>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</si>
  <si>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</si>
  <si>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</si>
  <si>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</si>
  <si>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</si>
  <si>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</si>
  <si>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</si>
  <si>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</si>
  <si>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</si>
  <si>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</si>
  <si>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</si>
  <si>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</si>
  <si>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</si>
  <si>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</si>
  <si>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</si>
  <si>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</si>
  <si>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</si>
  <si>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</si>
  <si>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</si>
  <si>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</si>
  <si>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</si>
  <si>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</si>
  <si>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</si>
  <si>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</si>
  <si>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</si>
  <si>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</si>
  <si>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</si>
  <si>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</si>
  <si>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</si>
  <si>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</si>
  <si>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</si>
  <si>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</si>
  <si>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</si>
  <si>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</si>
  <si>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</si>
  <si>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</si>
  <si>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</si>
  <si>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</si>
  <si>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</si>
  <si>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</si>
  <si>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</si>
  <si>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</si>
  <si>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</si>
  <si>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</si>
  <si>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</si>
  <si>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</si>
  <si>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</si>
  <si>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</si>
  <si>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</si>
  <si>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</si>
  <si>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</si>
  <si>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</si>
  <si>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</si>
  <si>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</si>
  <si>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</si>
  <si>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</si>
  <si>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</si>
  <si>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</si>
  <si>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</si>
  <si>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</si>
  <si>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</si>
  <si>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</si>
  <si>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</si>
  <si>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</si>
  <si>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</si>
  <si>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</si>
  <si>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</si>
  <si>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</si>
  <si>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</si>
  <si>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</si>
  <si>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</si>
  <si>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</si>
  <si>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</si>
  <si>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</si>
  <si>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</si>
  <si>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</si>
  <si>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</si>
  <si>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</si>
  <si>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</si>
  <si>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</si>
  <si>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</si>
  <si>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</si>
  <si>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</si>
  <si>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</si>
  <si>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</si>
  <si>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</si>
  <si>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</si>
  <si>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</si>
  <si>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</si>
  <si>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</si>
  <si>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</si>
  <si>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</si>
  <si>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</si>
  <si>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</si>
  <si>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</si>
  <si>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</si>
  <si>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</si>
  <si>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</si>
  <si>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</si>
  <si>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</si>
  <si>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</si>
  <si>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</si>
  <si>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</si>
  <si>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</si>
  <si>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</si>
  <si>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</si>
  <si>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</si>
  <si>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</si>
  <si>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</si>
  <si>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</si>
  <si>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</si>
  <si>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</si>
  <si>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</si>
  <si>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</si>
  <si>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</si>
  <si>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</si>
  <si>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</si>
  <si>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</si>
  <si>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</si>
  <si>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</si>
  <si>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</si>
  <si>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</si>
  <si>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</si>
  <si>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</si>
  <si>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</si>
  <si>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</si>
  <si>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</si>
  <si>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</si>
  <si>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</si>
  <si>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</si>
  <si>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</si>
  <si>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</si>
  <si>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</si>
  <si>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</si>
  <si>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</si>
  <si>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</si>
  <si>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</si>
  <si>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</si>
  <si>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</si>
  <si>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</si>
  <si>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</si>
  <si>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</si>
  <si>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</si>
  <si>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</si>
  <si>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</si>
  <si>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</si>
  <si>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</si>
  <si>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</si>
  <si>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</si>
  <si>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</si>
  <si>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</si>
  <si>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</si>
  <si>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</si>
  <si>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</si>
  <si>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</si>
  <si>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</si>
  <si>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</si>
  <si>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</si>
  <si>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</si>
  <si>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</si>
  <si>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</si>
  <si>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</si>
  <si>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</si>
  <si>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</si>
  <si>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</si>
  <si>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</si>
  <si>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</si>
  <si>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</si>
  <si>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</si>
  <si>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</si>
  <si>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</si>
  <si>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</si>
  <si>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</si>
  <si>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</si>
  <si>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</si>
  <si>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</si>
  <si>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</si>
  <si>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</si>
  <si>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</si>
  <si>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</si>
  <si>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</si>
  <si>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</si>
  <si>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</si>
  <si>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</si>
  <si>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</si>
  <si>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</si>
  <si>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</si>
  <si>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</si>
  <si>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</si>
  <si>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</si>
  <si>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</si>
  <si>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</si>
  <si>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</si>
  <si>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</si>
  <si>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</si>
  <si>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</si>
  <si>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</si>
  <si>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</si>
  <si>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</si>
  <si>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</si>
  <si>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</si>
  <si>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</si>
  <si>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</si>
  <si>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</si>
  <si>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</si>
  <si>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</si>
  <si>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</si>
  <si>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</si>
  <si>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</si>
  <si>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</si>
  <si>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</si>
  <si>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</si>
  <si>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</si>
  <si>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</si>
  <si>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</si>
  <si>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</si>
  <si>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</si>
  <si>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</si>
  <si>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</si>
  <si>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</si>
  <si>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</si>
  <si>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</si>
  <si>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</si>
  <si>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</si>
  <si>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</si>
  <si>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</si>
  <si>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</si>
  <si>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</si>
  <si>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</si>
  <si>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</si>
  <si>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</si>
  <si>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</si>
  <si>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</si>
  <si>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</si>
  <si>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</si>
  <si>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</si>
  <si>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</si>
  <si>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</si>
  <si>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</si>
  <si>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</si>
  <si>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</si>
  <si>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</si>
  <si>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</si>
  <si>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</si>
  <si>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</si>
  <si>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</si>
  <si>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</si>
  <si>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</si>
  <si>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</si>
  <si>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</si>
  <si>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</si>
  <si>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</si>
  <si>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</si>
  <si>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</si>
  <si>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</si>
  <si>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</si>
  <si>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</si>
  <si>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</si>
  <si>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</si>
  <si>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</si>
  <si>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</si>
  <si>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</si>
  <si>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</si>
  <si>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</si>
  <si>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</si>
  <si>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</si>
  <si>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</si>
  <si>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</si>
  <si>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</si>
  <si>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</si>
  <si>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</si>
  <si>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</si>
  <si>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</si>
  <si>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</si>
  <si>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</si>
  <si>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</si>
  <si>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</si>
  <si>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</si>
  <si>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</si>
  <si>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</si>
  <si>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</si>
  <si>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</si>
  <si>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</si>
  <si>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</si>
  <si>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</si>
  <si>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</si>
  <si>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</si>
  <si>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</si>
  <si>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</si>
  <si>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</si>
  <si>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</si>
  <si>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</si>
  <si>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</si>
  <si>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</si>
  <si>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</si>
  <si>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</si>
  <si>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</si>
  <si>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</si>
  <si>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</si>
  <si>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</si>
  <si>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</si>
  <si>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</si>
  <si>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</si>
  <si>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</si>
  <si>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</si>
  <si>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</si>
  <si>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</si>
  <si>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</si>
  <si>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</si>
  <si>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</si>
  <si>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</si>
  <si>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</si>
  <si>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</si>
  <si>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</si>
  <si>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</si>
  <si>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</si>
  <si>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</si>
  <si>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</si>
  <si>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</si>
  <si>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</si>
  <si>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</si>
  <si>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</si>
  <si>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</si>
  <si>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</si>
  <si>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</si>
  <si>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</si>
  <si>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</si>
  <si>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</si>
  <si>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</si>
  <si>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</si>
  <si>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</si>
  <si>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</si>
  <si>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</si>
  <si>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</si>
  <si>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</si>
  <si>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</si>
  <si>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</si>
  <si>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</si>
  <si>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</si>
  <si>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</si>
  <si>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</si>
  <si>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</si>
  <si>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</si>
  <si>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</si>
  <si>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</si>
  <si>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</si>
  <si>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</si>
  <si>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</si>
  <si>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</si>
  <si>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</si>
  <si>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</si>
  <si>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</si>
  <si>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</si>
  <si>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</si>
  <si>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</si>
  <si>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</si>
  <si>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</si>
  <si>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</si>
  <si>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</si>
  <si>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</si>
  <si>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</si>
  <si>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</si>
  <si>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</si>
  <si>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</si>
  <si>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</si>
  <si>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</si>
  <si>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</si>
  <si>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</si>
  <si>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</si>
  <si>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</si>
  <si>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</si>
  <si>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</si>
  <si>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</si>
  <si>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</si>
  <si>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</si>
  <si>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</si>
  <si>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</si>
  <si>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</si>
  <si>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</si>
  <si>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</si>
  <si>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</si>
  <si>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</si>
  <si>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</si>
  <si>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</si>
  <si>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</si>
  <si>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</si>
  <si>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</si>
  <si>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</si>
  <si>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</si>
  <si>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</si>
  <si>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</si>
  <si>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</si>
  <si>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</si>
  <si>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</si>
  <si>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</si>
  <si>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</si>
  <si>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</si>
  <si>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</si>
  <si>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</si>
  <si>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</si>
  <si>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</si>
  <si>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</si>
  <si>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</si>
  <si>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</si>
  <si>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</si>
  <si>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</si>
  <si>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</si>
  <si>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</si>
  <si>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</si>
  <si>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</si>
  <si>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</si>
  <si>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</si>
  <si>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</si>
  <si>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</si>
  <si>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</si>
  <si>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</si>
  <si>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</si>
  <si>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</si>
  <si>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</si>
  <si>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</si>
  <si>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</si>
  <si>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</si>
  <si>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</si>
  <si>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</si>
  <si>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</si>
  <si>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</si>
  <si>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</si>
  <si>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</si>
  <si>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</si>
  <si>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</si>
  <si>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</si>
  <si>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</si>
  <si>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</si>
  <si>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</si>
  <si>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</si>
  <si>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</si>
  <si>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</si>
  <si>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</si>
  <si>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</si>
  <si>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</si>
  <si>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</si>
  <si>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</si>
  <si>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</si>
  <si>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</si>
  <si>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</si>
  <si>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</si>
  <si>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</si>
  <si>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</si>
  <si>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</si>
  <si>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</si>
  <si>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</si>
  <si>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</si>
  <si>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</si>
  <si>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</si>
  <si>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</si>
  <si>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</si>
  <si>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</si>
  <si>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</si>
  <si>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</si>
  <si>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</si>
  <si>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</si>
  <si>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</si>
  <si>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</si>
  <si>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</si>
  <si>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</si>
  <si>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</si>
  <si>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</si>
  <si>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</si>
  <si>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</si>
  <si>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</si>
  <si>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</si>
  <si>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</si>
  <si>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</si>
  <si>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</si>
  <si>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</si>
  <si>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</si>
  <si>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</si>
  <si>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</si>
  <si>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</si>
  <si>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</si>
  <si>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</si>
  <si>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</si>
  <si>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</si>
  <si>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</si>
  <si>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</si>
  <si>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</si>
  <si>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</si>
  <si>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</si>
  <si>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</si>
  <si>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</si>
  <si>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</si>
  <si>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</si>
  <si>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</si>
  <si>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</si>
  <si>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</si>
  <si>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</si>
  <si>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</si>
  <si>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</si>
  <si>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</si>
  <si>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</si>
  <si>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</si>
  <si>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</si>
  <si>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</si>
  <si>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</si>
  <si>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</si>
  <si>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</si>
  <si>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</si>
  <si>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</si>
  <si>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</si>
  <si>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</si>
  <si>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</si>
  <si>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</si>
  <si>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</si>
  <si>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</si>
  <si>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</si>
  <si>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</si>
  <si>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</si>
  <si>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</si>
  <si>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</si>
  <si>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</si>
  <si>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</si>
  <si>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</si>
  <si>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</si>
  <si>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</si>
  <si>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</si>
  <si>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</si>
  <si>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</si>
  <si>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</si>
  <si>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</si>
  <si>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</si>
  <si>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</si>
  <si>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</si>
  <si>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</si>
  <si>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</si>
  <si>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</si>
  <si>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</si>
  <si>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</si>
  <si>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</si>
  <si>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</si>
  <si>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</si>
  <si>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</si>
  <si>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</si>
  <si>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</si>
  <si>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</si>
  <si>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</si>
  <si>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</si>
  <si>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</si>
  <si>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</si>
  <si>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</si>
  <si>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</si>
  <si>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</si>
  <si>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</si>
  <si>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</si>
  <si>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</si>
  <si>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</si>
  <si>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</si>
  <si>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</si>
  <si>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</si>
  <si>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</si>
  <si>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</si>
  <si>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</si>
  <si>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</si>
  <si>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</si>
  <si>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</si>
  <si>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</si>
  <si>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</si>
  <si>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</si>
  <si>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</si>
  <si>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</si>
  <si>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</si>
  <si>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</si>
  <si>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</si>
  <si>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</si>
  <si>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</si>
  <si>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</si>
  <si>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</si>
  <si>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</si>
  <si>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</si>
  <si>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</si>
  <si>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</si>
  <si>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</si>
  <si>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</si>
  <si>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</si>
  <si>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</si>
  <si>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</si>
  <si>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</si>
  <si>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</si>
  <si>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</si>
  <si>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</si>
  <si>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</si>
  <si>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</si>
  <si>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</si>
  <si>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</si>
  <si>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</si>
  <si>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</si>
  <si>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</si>
  <si>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</si>
  <si>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</si>
  <si>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</si>
  <si>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</si>
  <si>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</si>
  <si>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</si>
  <si>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</si>
  <si>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</si>
  <si>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</si>
  <si>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</si>
  <si>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</si>
  <si>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</si>
  <si>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</si>
  <si>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</si>
  <si>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</si>
  <si>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</si>
  <si>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</si>
  <si>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</si>
  <si>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</si>
  <si>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</si>
  <si>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</si>
  <si>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</si>
  <si>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</si>
  <si>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</si>
  <si>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</si>
  <si>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</si>
  <si>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</si>
  <si>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</si>
  <si>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</si>
  <si>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</si>
  <si>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</si>
  <si>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</si>
  <si>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</si>
  <si>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</si>
  <si>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</si>
  <si>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</si>
  <si>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</si>
  <si>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</si>
  <si>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</si>
  <si>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</si>
  <si>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</si>
  <si>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</si>
  <si>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</si>
  <si>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</si>
  <si>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</si>
  <si>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</si>
  <si>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</si>
  <si>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</si>
  <si>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</si>
  <si>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</si>
  <si>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</si>
  <si>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</si>
  <si>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</si>
  <si>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</si>
  <si>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</si>
  <si>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</si>
  <si>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</si>
  <si>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</si>
  <si>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</si>
  <si>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</si>
  <si>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</si>
  <si>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</si>
  <si>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</si>
  <si>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</si>
  <si>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</si>
  <si>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</si>
  <si>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</si>
  <si>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</si>
  <si>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</si>
  <si>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</si>
  <si>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</si>
  <si>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</si>
  <si>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</si>
  <si>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</si>
  <si>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</si>
  <si>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</si>
  <si>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</si>
  <si>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</si>
  <si>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</si>
  <si>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</si>
  <si>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</si>
  <si>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</si>
  <si>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</si>
  <si>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</si>
  <si>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</si>
  <si>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</si>
  <si>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</si>
  <si>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</si>
  <si>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</si>
  <si>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</si>
  <si>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</si>
  <si>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</si>
  <si>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</si>
  <si>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</si>
  <si>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</si>
  <si>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</si>
  <si>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</si>
  <si>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</si>
  <si>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</si>
  <si>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</si>
  <si>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</si>
  <si>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</si>
  <si>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</si>
  <si>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</si>
  <si>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</si>
  <si>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</si>
  <si>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</si>
  <si>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</si>
  <si>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</si>
  <si>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</si>
  <si>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</si>
  <si>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</si>
  <si>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</si>
  <si>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</si>
  <si>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</si>
  <si>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</si>
  <si>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</si>
  <si>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</si>
  <si>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</si>
  <si>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</si>
  <si>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</si>
  <si>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</si>
  <si>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</si>
  <si>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</si>
  <si>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</si>
  <si>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</si>
  <si>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</si>
  <si>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</si>
  <si>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</si>
  <si>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</si>
  <si>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</si>
  <si>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</si>
  <si>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</si>
  <si>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</si>
  <si>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</si>
  <si>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</si>
  <si>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</si>
  <si>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</si>
  <si>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</si>
  <si>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</si>
  <si>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</si>
  <si>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</si>
  <si>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</si>
  <si>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</si>
  <si>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</si>
  <si>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</si>
  <si>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</si>
  <si>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</si>
  <si>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</si>
  <si>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</si>
  <si>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</si>
  <si>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</si>
  <si>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</si>
  <si>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</si>
  <si>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</si>
  <si>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</si>
  <si>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</si>
  <si>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</si>
  <si>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</si>
  <si>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</si>
  <si>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</si>
  <si>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</si>
  <si>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</si>
  <si>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</si>
  <si>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</si>
  <si>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</si>
  <si>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</si>
  <si>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</si>
  <si>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</si>
  <si>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</si>
  <si>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</si>
  <si>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</si>
  <si>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</si>
  <si>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</si>
  <si>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</si>
  <si>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</si>
  <si>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</si>
  <si>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</si>
  <si>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</si>
  <si>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</si>
  <si>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</si>
  <si>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</si>
  <si>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</si>
  <si>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</si>
  <si>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</si>
  <si>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</si>
  <si>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</si>
  <si>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</si>
  <si>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</si>
  <si>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</si>
  <si>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</si>
  <si>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</si>
  <si>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</si>
  <si>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</si>
  <si>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</si>
  <si>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</si>
  <si>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</si>
  <si>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</si>
  <si>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</si>
  <si>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</si>
  <si>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</si>
  <si>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</si>
  <si>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</si>
  <si>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</si>
  <si>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</si>
  <si>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</si>
  <si>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</si>
  <si>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</si>
  <si>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</si>
  <si>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</si>
  <si>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</si>
  <si>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</si>
  <si>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</si>
  <si>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</si>
  <si>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</si>
  <si>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</si>
  <si>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</si>
  <si>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</si>
  <si>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</si>
  <si>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</si>
  <si>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</si>
  <si>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</si>
  <si>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</si>
  <si>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</si>
  <si>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</si>
  <si>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</si>
  <si>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</si>
  <si>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</si>
  <si>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</si>
  <si>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</si>
  <si>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</si>
  <si>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</si>
  <si>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</si>
  <si>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</si>
  <si>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</si>
  <si>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</si>
  <si>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</si>
  <si>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</si>
  <si>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</si>
  <si>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</si>
  <si>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</si>
  <si>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</si>
  <si>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</si>
  <si>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</si>
  <si>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</si>
  <si>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</si>
  <si>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</si>
  <si>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</si>
  <si>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</si>
  <si>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</si>
  <si>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</si>
  <si>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</si>
  <si>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</si>
  <si>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</si>
  <si>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</si>
  <si>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</si>
  <si>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</si>
  <si>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</si>
  <si>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</si>
  <si>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</si>
  <si>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</si>
  <si>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</si>
  <si>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</si>
  <si>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</si>
  <si>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</si>
  <si>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</si>
  <si>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</si>
  <si>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</si>
  <si>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</si>
  <si>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</si>
  <si>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</si>
  <si>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</si>
  <si>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</si>
  <si>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</si>
  <si>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</si>
  <si>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</si>
  <si>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</si>
  <si>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</si>
  <si>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</si>
  <si>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</si>
  <si>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</si>
  <si>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</si>
  <si>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</si>
  <si>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</si>
  <si>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</si>
  <si>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</si>
  <si>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</si>
  <si>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</si>
  <si>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</si>
  <si>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</si>
  <si>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</si>
  <si>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</si>
  <si>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</si>
  <si>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</si>
  <si>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</si>
  <si>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</si>
  <si>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</si>
  <si>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</si>
  <si>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</si>
  <si>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</si>
  <si>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</si>
  <si>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</si>
  <si>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</si>
  <si>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</si>
  <si>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</si>
  <si>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</si>
  <si>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</si>
  <si>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</si>
  <si>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</si>
  <si>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</si>
  <si>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</si>
  <si>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</si>
  <si>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</si>
  <si>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</si>
  <si>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</si>
  <si>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</si>
  <si>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</si>
  <si>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</si>
  <si>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</si>
  <si>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</si>
  <si>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</si>
  <si>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</si>
  <si>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</si>
  <si>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</si>
  <si>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</si>
  <si>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</si>
  <si>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</si>
  <si>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</si>
  <si>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</si>
  <si>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</si>
  <si>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</si>
  <si>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</si>
  <si>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</si>
  <si>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</si>
  <si>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</si>
  <si>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</si>
  <si>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</si>
  <si>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</si>
  <si>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</si>
  <si>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</si>
  <si>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</si>
  <si>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</si>
  <si>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</si>
  <si>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</si>
  <si>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</si>
  <si>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</si>
  <si>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</si>
  <si>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</si>
  <si>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</si>
  <si>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</si>
  <si>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</si>
  <si>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</si>
  <si>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</si>
  <si>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</si>
  <si>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</si>
  <si>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</si>
  <si>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</si>
  <si>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</si>
  <si>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</si>
  <si>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</si>
  <si>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</si>
  <si>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</si>
  <si>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</si>
  <si>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</si>
  <si>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</si>
  <si>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</si>
  <si>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</si>
  <si>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</si>
  <si>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</si>
  <si>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</si>
  <si>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</si>
  <si>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</si>
  <si>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</si>
  <si>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</si>
  <si>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</si>
  <si>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</si>
  <si>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</si>
  <si>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</si>
  <si>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</si>
  <si>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</si>
  <si>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</si>
  <si>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</si>
  <si>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</si>
  <si>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</si>
  <si>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</si>
  <si>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</si>
  <si>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</si>
  <si>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</si>
  <si>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</si>
  <si>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</si>
  <si>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</si>
  <si>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</si>
  <si>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</si>
  <si>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</si>
  <si>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</si>
  <si>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</si>
  <si>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</si>
  <si>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</si>
  <si>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</si>
  <si>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</si>
  <si>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</si>
  <si>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</si>
  <si>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</si>
  <si>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</si>
  <si>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</si>
  <si>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</si>
  <si>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</si>
  <si>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</si>
  <si>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</si>
  <si>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</si>
  <si>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</si>
  <si>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</si>
  <si>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</si>
  <si>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</si>
  <si>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</si>
  <si>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</si>
  <si>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</si>
  <si>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</si>
  <si>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</si>
  <si>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</si>
  <si>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</si>
  <si>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</si>
  <si>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</si>
  <si>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</si>
  <si>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</si>
  <si>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</si>
  <si>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</si>
  <si>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</si>
  <si>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</si>
  <si>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</si>
  <si>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</si>
  <si>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</si>
  <si>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</si>
  <si>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</si>
  <si>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</si>
  <si>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</si>
  <si>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</si>
  <si>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</si>
  <si>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</si>
  <si>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</si>
  <si>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</si>
  <si>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</si>
  <si>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</si>
  <si>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</si>
  <si>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</si>
  <si>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</si>
  <si>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</si>
  <si>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</si>
  <si>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</si>
  <si>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</si>
  <si>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</si>
  <si>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</si>
  <si>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</si>
  <si>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</si>
  <si>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</si>
  <si>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</si>
  <si>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</si>
  <si>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</si>
  <si>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</si>
  <si>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</si>
  <si>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</si>
  <si>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</si>
  <si>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</si>
  <si>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</si>
  <si>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</si>
  <si>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</si>
  <si>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</si>
  <si>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</si>
  <si>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</si>
  <si>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</si>
  <si>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</si>
  <si>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</si>
  <si>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</si>
  <si>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</si>
  <si>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</si>
  <si>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</si>
  <si>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</si>
  <si>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</si>
  <si>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</si>
  <si>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</si>
  <si>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</si>
  <si>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</si>
  <si>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</si>
  <si>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</si>
  <si>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</si>
  <si>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</si>
  <si>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</si>
  <si>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</si>
  <si>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</si>
  <si>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</si>
  <si>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</si>
  <si>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</si>
  <si>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</si>
  <si>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</si>
  <si>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</si>
  <si>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</si>
  <si>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</si>
  <si>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</si>
  <si>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</si>
  <si>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</si>
  <si>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</si>
  <si>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</si>
  <si>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</si>
  <si>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</si>
  <si>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</si>
  <si>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</si>
  <si>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</si>
  <si>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</si>
  <si>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</si>
  <si>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</si>
  <si>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</si>
  <si>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</si>
  <si>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</si>
  <si>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</si>
  <si>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</si>
  <si>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</si>
  <si>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</si>
  <si>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</si>
  <si>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</si>
  <si>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</si>
  <si>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</si>
  <si>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</si>
  <si>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</si>
  <si>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</si>
  <si>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</si>
  <si>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</si>
  <si>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</si>
  <si>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</si>
  <si>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</si>
  <si>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</si>
  <si>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</si>
  <si>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</si>
  <si>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</si>
  <si>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</si>
  <si>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</si>
  <si>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</si>
  <si>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</si>
  <si>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</si>
  <si>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</si>
  <si>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</si>
  <si>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</si>
  <si>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</si>
  <si>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</si>
  <si>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</si>
  <si>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</si>
  <si>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</si>
  <si>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</si>
  <si>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</si>
  <si>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</si>
  <si>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</si>
  <si>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</si>
  <si>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</si>
  <si>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</si>
  <si>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</si>
  <si>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</si>
  <si>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</si>
  <si>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</si>
  <si>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</si>
  <si>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</si>
  <si>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</si>
  <si>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</si>
  <si>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</si>
  <si>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</si>
  <si>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</si>
  <si>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</si>
  <si>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</si>
  <si>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</si>
  <si>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</si>
  <si>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</si>
  <si>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</si>
  <si>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</si>
  <si>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</si>
  <si>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</si>
  <si>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</si>
  <si>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</si>
  <si>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</si>
  <si>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</si>
  <si>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</si>
  <si>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</si>
  <si>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</si>
  <si>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</si>
  <si>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</si>
  <si>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</si>
  <si>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</si>
  <si>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</si>
  <si>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</si>
  <si>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</si>
  <si>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</si>
  <si>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</si>
  <si>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</si>
  <si>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</si>
  <si>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</si>
  <si>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</si>
  <si>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</si>
  <si>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</si>
  <si>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</si>
  <si>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</si>
  <si>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</si>
  <si>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</si>
  <si>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</si>
  <si>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</si>
  <si>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</si>
  <si>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</si>
  <si>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</si>
  <si>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</si>
  <si>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</si>
  <si>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</si>
  <si>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</si>
  <si>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</si>
  <si>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</si>
  <si>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</si>
  <si>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</si>
  <si>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</si>
  <si>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</si>
  <si>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</si>
  <si>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</si>
  <si>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</si>
  <si>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</si>
  <si>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</si>
  <si>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</si>
  <si>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</si>
  <si>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</si>
  <si>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</si>
  <si>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</si>
  <si>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</si>
  <si>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</si>
  <si>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</si>
  <si>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</si>
  <si>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</si>
  <si>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</si>
  <si>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</si>
  <si>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</si>
  <si>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</si>
  <si>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</si>
  <si>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</si>
  <si>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</si>
  <si>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</si>
  <si>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</si>
  <si>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</si>
  <si>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</si>
  <si>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</si>
  <si>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</si>
  <si>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</si>
  <si>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</si>
  <si>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</si>
  <si>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</si>
  <si>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</si>
  <si>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</si>
  <si>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</si>
  <si>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</si>
  <si>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</si>
  <si>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</si>
  <si>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</si>
  <si>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</si>
  <si>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</si>
  <si>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</si>
  <si>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</si>
  <si>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</si>
  <si>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</si>
  <si>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</si>
  <si>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</si>
  <si>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</si>
  <si>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</si>
  <si>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</si>
  <si>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</si>
  <si>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</si>
  <si>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</si>
  <si>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</si>
  <si>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</si>
  <si>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</si>
  <si>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</si>
  <si>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</si>
  <si>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</si>
  <si>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</si>
  <si>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</si>
  <si>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</si>
  <si>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</si>
  <si>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</si>
  <si>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</si>
  <si>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</si>
  <si>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</si>
  <si>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</si>
  <si>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</si>
  <si>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</si>
  <si>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</si>
  <si>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</si>
  <si>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</si>
  <si>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</si>
  <si>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</si>
  <si>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</si>
  <si>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</si>
  <si>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</si>
  <si>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</si>
  <si>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</si>
  <si>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</si>
  <si>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</si>
  <si>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</si>
  <si>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</si>
  <si>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</si>
  <si>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</si>
  <si>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</si>
  <si>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</si>
  <si>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</si>
  <si>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</si>
  <si>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</si>
  <si>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</si>
  <si>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</si>
  <si>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</si>
  <si>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</si>
  <si>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</si>
  <si>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</si>
  <si>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</si>
  <si>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</si>
  <si>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</si>
  <si>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</si>
  <si>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</si>
  <si>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</si>
  <si>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</si>
  <si>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</si>
  <si>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</si>
  <si>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</si>
  <si>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</si>
  <si>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</si>
  <si>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</si>
  <si>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</si>
  <si>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</si>
  <si>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</si>
  <si>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</si>
  <si>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</si>
  <si>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</si>
  <si>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</si>
  <si>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</si>
  <si>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</si>
  <si>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</si>
  <si>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</si>
  <si>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</si>
  <si>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</si>
  <si>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</si>
  <si>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</si>
  <si>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</si>
  <si>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</si>
  <si>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</si>
  <si>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</si>
  <si>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</si>
  <si>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</si>
  <si>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</si>
  <si>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</si>
  <si>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</si>
  <si>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</si>
  <si>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</si>
  <si>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</si>
  <si>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</si>
  <si>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</si>
  <si>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</si>
  <si>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</si>
  <si>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</si>
  <si>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</si>
  <si>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</si>
  <si>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</si>
  <si>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</si>
  <si>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</si>
  <si>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</si>
  <si>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</si>
  <si>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</si>
  <si>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</si>
  <si>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</si>
  <si>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</si>
  <si>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</si>
  <si>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</si>
  <si>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</si>
  <si>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</si>
  <si>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</si>
  <si>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</si>
  <si>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</si>
  <si>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</si>
  <si>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</si>
  <si>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</si>
  <si>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</si>
  <si>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</si>
  <si>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</si>
  <si>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</si>
  <si>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</si>
  <si>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</si>
  <si>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</si>
  <si>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</si>
  <si>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</si>
  <si>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</si>
  <si>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</si>
  <si>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</si>
  <si>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</si>
  <si>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</si>
  <si>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</si>
  <si>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</si>
  <si>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</si>
  <si>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</si>
  <si>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</si>
  <si>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</si>
  <si>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</si>
  <si>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</si>
  <si>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</si>
  <si>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</si>
  <si>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</si>
  <si>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</si>
  <si>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</si>
  <si>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</si>
  <si>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</si>
  <si>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</si>
  <si>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</si>
  <si>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</si>
  <si>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</si>
  <si>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</si>
  <si>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</si>
  <si>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</si>
  <si>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</si>
  <si>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</si>
  <si>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</si>
  <si>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</si>
  <si>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</si>
  <si>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</si>
  <si>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</si>
  <si>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</si>
  <si>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</si>
  <si>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</si>
  <si>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</si>
  <si>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</si>
  <si>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</si>
  <si>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</si>
  <si>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</si>
  <si>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</si>
  <si>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</si>
  <si>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</si>
  <si>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</si>
  <si>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</si>
  <si>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</si>
  <si>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</si>
  <si>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</si>
  <si>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</si>
  <si>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</si>
  <si>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</si>
  <si>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</si>
  <si>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</si>
  <si>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</si>
  <si>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</si>
  <si>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</si>
  <si>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</si>
  <si>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</si>
  <si>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</si>
  <si>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</si>
  <si>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</si>
  <si>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</si>
  <si>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</si>
  <si>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</si>
  <si>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</si>
  <si>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</si>
  <si>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</si>
  <si>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</si>
  <si>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</si>
  <si>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</si>
  <si>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</si>
  <si>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</si>
  <si>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</si>
  <si>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</si>
  <si>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</si>
  <si>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</si>
  <si>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</si>
  <si>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</si>
  <si>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</si>
  <si>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</si>
  <si>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</si>
  <si>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</si>
  <si>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</si>
  <si>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</si>
  <si>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</si>
  <si>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</si>
  <si>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</si>
  <si>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</si>
  <si>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</si>
  <si>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</si>
  <si>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</si>
  <si>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</si>
  <si>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</si>
  <si>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</si>
  <si>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</si>
  <si>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</si>
  <si>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</si>
  <si>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</si>
  <si>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</si>
  <si>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</si>
  <si>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</si>
  <si>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</si>
  <si>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</si>
  <si>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</si>
  <si>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</si>
  <si>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</si>
  <si>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</si>
  <si>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</si>
  <si>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</si>
  <si>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</si>
  <si>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</si>
  <si>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</si>
  <si>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</si>
  <si>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</si>
  <si>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</si>
  <si>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</si>
  <si>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</si>
  <si>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</si>
  <si>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</si>
  <si>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</si>
  <si>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</si>
  <si>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</si>
  <si>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</si>
  <si>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</si>
  <si>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</si>
  <si>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</si>
  <si>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</si>
  <si>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</si>
  <si>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</si>
  <si>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</si>
  <si>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</si>
  <si>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</si>
  <si>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</si>
  <si>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</si>
  <si>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</si>
  <si>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</si>
  <si>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</si>
  <si>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</si>
  <si>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</si>
  <si>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</si>
  <si>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</si>
  <si>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</si>
  <si>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</si>
  <si>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</si>
  <si>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</si>
  <si>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</si>
  <si>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</si>
  <si>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</si>
  <si>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</si>
  <si>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</si>
  <si>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</si>
  <si>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</si>
  <si>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</si>
  <si>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</si>
  <si>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</si>
  <si>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</si>
  <si>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</si>
  <si>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</si>
  <si>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</si>
  <si>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</si>
  <si>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</si>
  <si>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</si>
  <si>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</si>
  <si>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</si>
  <si>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</si>
  <si>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</si>
  <si>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</si>
  <si>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</si>
  <si>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</si>
  <si>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</si>
  <si>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</si>
  <si>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</si>
  <si>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</si>
  <si>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</si>
  <si>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</si>
  <si>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</si>
  <si>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</si>
  <si>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</si>
  <si>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</si>
  <si>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</si>
  <si>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</si>
  <si>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</si>
  <si>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</si>
  <si>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</si>
  <si>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</si>
  <si>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</si>
  <si>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</si>
  <si>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</si>
  <si>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</si>
  <si>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</si>
  <si>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</si>
  <si>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</si>
  <si>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</si>
  <si>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</si>
  <si>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</si>
  <si>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</si>
  <si>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</si>
  <si>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</si>
  <si>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</si>
  <si>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</si>
  <si>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</si>
  <si>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</si>
  <si>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</si>
  <si>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</si>
  <si>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</si>
  <si>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</si>
  <si>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</si>
  <si>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</si>
  <si>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</si>
  <si>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</si>
  <si>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</si>
  <si>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</si>
  <si>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</si>
  <si>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</si>
  <si>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</si>
  <si>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</si>
  <si>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</si>
  <si>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</si>
  <si>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</si>
  <si>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</si>
  <si>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</si>
  <si>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</si>
  <si>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</si>
  <si>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</si>
  <si>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</si>
  <si>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</si>
  <si>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</si>
  <si>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</si>
  <si>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</si>
  <si>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</si>
  <si>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</si>
  <si>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</si>
  <si>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</si>
  <si>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</si>
  <si>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</si>
  <si>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</si>
  <si>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</si>
  <si>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</si>
  <si>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</si>
  <si>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</si>
  <si>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</si>
  <si>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</si>
  <si>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</si>
  <si>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</si>
  <si>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</si>
  <si>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</si>
  <si>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</si>
  <si>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</si>
  <si>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</si>
  <si>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</si>
  <si>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</si>
  <si>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</si>
  <si>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</si>
  <si>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</si>
  <si>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</si>
  <si>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</si>
  <si>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</si>
  <si>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</si>
  <si>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</si>
  <si>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</si>
  <si>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</si>
  <si>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</si>
  <si>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</si>
  <si>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</si>
  <si>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</si>
  <si>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</si>
  <si>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</si>
  <si>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</si>
  <si>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</si>
  <si>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</si>
  <si>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</si>
  <si>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</si>
  <si>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</si>
  <si>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</si>
  <si>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</si>
  <si>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</si>
  <si>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</si>
  <si>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</si>
  <si>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</si>
  <si>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</si>
  <si>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</si>
  <si>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</si>
  <si>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</si>
  <si>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</si>
  <si>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</si>
  <si>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</si>
  <si>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</si>
  <si>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</si>
  <si>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</si>
  <si>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</si>
  <si>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</si>
  <si>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</si>
  <si>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</si>
  <si>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</si>
  <si>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</si>
  <si>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</si>
  <si>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</si>
  <si>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</si>
  <si>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</si>
  <si>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</si>
  <si>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</si>
  <si>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</si>
  <si>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</si>
  <si>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</si>
  <si>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</si>
  <si>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</si>
  <si>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</si>
  <si>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</si>
  <si>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</si>
  <si>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</si>
  <si>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</si>
  <si>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</si>
  <si>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</si>
  <si>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</si>
  <si>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</si>
  <si>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</si>
  <si>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</si>
  <si>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</si>
  <si>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</si>
  <si>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</si>
  <si>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</si>
  <si>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</si>
  <si>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</si>
  <si>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</si>
  <si>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</si>
  <si>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</si>
  <si>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</si>
  <si>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</si>
  <si>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</si>
  <si>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</si>
  <si>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</si>
  <si>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</si>
  <si>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</si>
  <si>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</si>
  <si>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</si>
  <si>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</si>
  <si>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</si>
  <si>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</si>
  <si>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</si>
  <si>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</si>
  <si>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</si>
  <si>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</si>
  <si>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</si>
  <si>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</si>
  <si>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</si>
  <si>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</si>
  <si>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</si>
  <si>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</si>
  <si>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</si>
  <si>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</si>
  <si>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</si>
  <si>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</si>
  <si>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</si>
  <si>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</si>
  <si>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</si>
  <si>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</si>
  <si>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</si>
  <si>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</si>
  <si>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</si>
  <si>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</si>
  <si>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</si>
  <si>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</si>
  <si>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</si>
  <si>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</si>
  <si>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</si>
  <si>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</si>
  <si>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</si>
  <si>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</si>
  <si>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</si>
  <si>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</si>
  <si>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</si>
  <si>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</si>
  <si>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</si>
  <si>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</si>
  <si>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</si>
  <si>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</si>
  <si>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</si>
  <si>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</si>
  <si>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</si>
  <si>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</si>
  <si>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</si>
  <si>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</si>
  <si>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</si>
  <si>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</si>
  <si>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</si>
  <si>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</si>
  <si>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</si>
  <si>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</si>
  <si>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</si>
  <si>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</si>
  <si>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</si>
  <si>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</si>
  <si>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</si>
  <si>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</si>
  <si>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</si>
  <si>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</si>
  <si>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</si>
  <si>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</si>
  <si>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</si>
  <si>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</si>
  <si>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</si>
  <si>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</si>
  <si>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</si>
  <si>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</si>
  <si>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</si>
  <si>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</si>
  <si>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</si>
  <si>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</si>
  <si>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</si>
  <si>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</si>
  <si>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</si>
  <si>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</si>
  <si>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</si>
  <si>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</si>
  <si>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</si>
  <si>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</si>
  <si>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</si>
  <si>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</si>
  <si>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</si>
  <si>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</si>
  <si>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</si>
  <si>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</si>
  <si>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</si>
  <si>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</si>
  <si>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</si>
  <si>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</si>
  <si>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</si>
  <si>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</si>
  <si>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</si>
  <si>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</si>
  <si>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</si>
  <si>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</si>
  <si>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</si>
  <si>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</si>
  <si>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</si>
  <si>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</si>
  <si>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</si>
  <si>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</si>
  <si>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</si>
  <si>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</si>
  <si>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</si>
  <si>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</si>
  <si>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</si>
  <si>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</si>
  <si>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</si>
  <si>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</si>
  <si>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</si>
  <si>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</si>
  <si>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</si>
  <si>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</si>
  <si>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</si>
  <si>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</si>
  <si>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</si>
  <si>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</si>
  <si>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</si>
  <si>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</si>
  <si>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</si>
  <si>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</si>
  <si>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</si>
  <si>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</si>
  <si>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</si>
  <si>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</si>
  <si>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</si>
  <si>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</si>
  <si>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</si>
  <si>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</si>
  <si>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</si>
  <si>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</si>
  <si>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</si>
  <si>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</si>
  <si>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</si>
  <si>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</si>
  <si>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</si>
  <si>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</si>
  <si>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</si>
  <si>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</si>
  <si>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</si>
  <si>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</si>
  <si>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</si>
  <si>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</si>
  <si>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</si>
  <si>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</si>
  <si>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</si>
  <si>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</si>
  <si>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</si>
  <si>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</si>
  <si>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</si>
  <si>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</si>
  <si>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</si>
  <si>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</si>
  <si>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</si>
  <si>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</si>
  <si>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</si>
  <si>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</si>
  <si>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</si>
  <si>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</si>
  <si>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</si>
  <si>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</si>
  <si>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</si>
  <si>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</si>
  <si>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</si>
  <si>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</si>
  <si>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</si>
  <si>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</si>
  <si>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</si>
  <si>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</si>
  <si>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</si>
  <si>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</si>
  <si>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</si>
  <si>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</si>
  <si>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</si>
  <si>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</si>
  <si>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</si>
  <si>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</si>
  <si>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</si>
  <si>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</si>
  <si>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</si>
  <si>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</si>
  <si>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</si>
  <si>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</si>
  <si>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</si>
  <si>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</si>
  <si>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</si>
  <si>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</si>
  <si>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</si>
  <si>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</si>
  <si>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</si>
  <si>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</si>
  <si>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</si>
  <si>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</si>
  <si>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</si>
  <si>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</si>
  <si>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</si>
  <si>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</si>
  <si>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</si>
  <si>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</si>
  <si>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</si>
  <si>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</si>
  <si>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</si>
  <si>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</si>
  <si>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</si>
  <si>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</si>
  <si>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</si>
  <si>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</si>
  <si>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</si>
  <si>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</si>
  <si>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</si>
  <si>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</si>
  <si>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</si>
  <si>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</si>
  <si>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</si>
  <si>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</si>
  <si>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</si>
  <si>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</si>
  <si>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</si>
  <si>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</si>
  <si>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</si>
  <si>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</si>
  <si>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</si>
  <si>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</si>
  <si>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</si>
  <si>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</si>
  <si>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</si>
  <si>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</si>
  <si>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</si>
  <si>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</si>
  <si>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</si>
  <si>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</si>
  <si>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</si>
  <si>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</si>
  <si>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</si>
  <si>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</si>
  <si>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</si>
  <si>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</si>
  <si>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</si>
  <si>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</si>
  <si>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</si>
  <si>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</si>
  <si>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</si>
  <si>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</si>
  <si>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</si>
  <si>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</si>
  <si>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</si>
  <si>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</si>
  <si>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</si>
  <si>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</si>
  <si>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</si>
  <si>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</si>
  <si>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</si>
  <si>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</si>
  <si>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</si>
  <si>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</si>
  <si>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</si>
  <si>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</si>
  <si>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</si>
  <si>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</si>
  <si>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</si>
  <si>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</si>
  <si>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</si>
  <si>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</si>
  <si>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</si>
  <si>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</si>
  <si>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</si>
  <si>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</si>
  <si>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</si>
  <si>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</si>
  <si>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</si>
  <si>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</si>
  <si>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</si>
  <si>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</si>
  <si>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</si>
  <si>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</si>
  <si>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</si>
  <si>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</si>
  <si>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</si>
  <si>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</si>
  <si>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</si>
  <si>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</si>
  <si>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</si>
  <si>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</si>
  <si>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</si>
  <si>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</si>
  <si>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</si>
  <si>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</si>
  <si>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</si>
  <si>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</si>
  <si>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</si>
  <si>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</si>
  <si>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</si>
  <si>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</si>
  <si>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</si>
  <si>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</si>
  <si>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</si>
  <si>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</si>
  <si>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</si>
  <si>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</si>
  <si>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</si>
  <si>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</si>
  <si>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</si>
  <si>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</si>
  <si>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</si>
  <si>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</si>
  <si>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</si>
  <si>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</si>
  <si>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</si>
  <si>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</si>
  <si>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</si>
  <si>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</si>
  <si>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</si>
  <si>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</si>
  <si>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</si>
  <si>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</si>
  <si>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</si>
  <si>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</si>
  <si>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</si>
  <si>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</si>
  <si>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</si>
  <si>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</si>
  <si>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</si>
  <si>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</si>
  <si>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</si>
  <si>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</si>
  <si>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</si>
  <si>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</si>
  <si>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</si>
  <si>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</si>
  <si>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</si>
  <si>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</si>
  <si>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</si>
  <si>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</si>
  <si>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</si>
  <si>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</si>
  <si>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</si>
  <si>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</si>
  <si>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</si>
  <si>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</si>
  <si>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</si>
  <si>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</si>
  <si>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</si>
  <si>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</si>
  <si>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</si>
  <si>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</si>
  <si>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</si>
  <si>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</si>
  <si>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</si>
  <si>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</si>
  <si>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</si>
  <si>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</si>
  <si>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</si>
  <si>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</si>
  <si>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</si>
  <si>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</si>
  <si>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</si>
  <si>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</si>
  <si>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</si>
  <si>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</si>
  <si>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</si>
  <si>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</si>
  <si>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</si>
  <si>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</si>
  <si>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</si>
  <si>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</si>
  <si>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</si>
  <si>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</si>
  <si>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</si>
  <si>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</si>
  <si>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</si>
  <si>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</si>
  <si>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</si>
  <si>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</si>
  <si>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</si>
  <si>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</si>
  <si>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</si>
  <si>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</si>
  <si>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</si>
  <si>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</si>
  <si>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</si>
  <si>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</si>
  <si>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</si>
  <si>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</si>
  <si>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</si>
  <si>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</si>
  <si>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</si>
  <si>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</si>
  <si>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</si>
  <si>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</si>
  <si>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</si>
  <si>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</si>
  <si>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</si>
  <si>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</si>
  <si>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</si>
  <si>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</si>
  <si>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</si>
  <si>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</si>
  <si>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</si>
  <si>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</si>
  <si>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</si>
  <si>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</si>
  <si>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</si>
  <si>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</si>
  <si>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</si>
  <si>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</si>
  <si>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</si>
  <si>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</si>
  <si>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</si>
  <si>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</si>
  <si>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</si>
  <si>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</si>
  <si>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</si>
  <si>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</si>
  <si>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</si>
  <si>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</si>
  <si>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</si>
  <si>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</si>
  <si>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</si>
  <si>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</si>
  <si>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</si>
  <si>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</si>
  <si>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</si>
  <si>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</si>
  <si>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</si>
  <si>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</si>
  <si>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</si>
  <si>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</si>
  <si>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</si>
  <si>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</si>
  <si>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</si>
  <si>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</si>
  <si>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</si>
  <si>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</si>
  <si>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</si>
  <si>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</si>
  <si>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</si>
  <si>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</si>
  <si>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</si>
  <si>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</si>
  <si>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</si>
  <si>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</si>
  <si>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</si>
  <si>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</si>
  <si>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</si>
  <si>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</si>
  <si>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</si>
  <si>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</si>
  <si>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</si>
  <si>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</si>
  <si>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</si>
  <si>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</si>
  <si>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</si>
  <si>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</si>
  <si>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</si>
  <si>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</si>
  <si>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</si>
  <si>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</si>
  <si>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</si>
  <si>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</si>
  <si>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</si>
  <si>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</si>
  <si>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</si>
  <si>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</si>
  <si>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</si>
  <si>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</si>
  <si>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</si>
  <si>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</si>
  <si>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</si>
  <si>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</si>
  <si>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</si>
  <si>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</si>
  <si>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</si>
  <si>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</si>
  <si>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</si>
  <si>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</si>
  <si>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</si>
  <si>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</si>
  <si>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</si>
  <si>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</si>
  <si>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</si>
  <si>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</si>
  <si>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</si>
  <si>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</si>
  <si>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</si>
  <si>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</si>
  <si>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</si>
  <si>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</si>
  <si>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</si>
  <si>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</si>
  <si>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</si>
  <si>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</si>
  <si>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</si>
  <si>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</si>
  <si>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</si>
  <si>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</si>
  <si>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</si>
  <si>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</si>
  <si>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</si>
  <si>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</si>
  <si>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</si>
  <si>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</si>
  <si>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</si>
  <si>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</si>
  <si>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</si>
  <si>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</si>
  <si>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</si>
  <si>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</si>
  <si>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</si>
  <si>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</si>
  <si>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</si>
  <si>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</si>
  <si>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</si>
  <si>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</si>
  <si>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</si>
  <si>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</si>
  <si>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</si>
  <si>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</si>
  <si>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</si>
  <si>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</si>
  <si>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</si>
  <si>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</si>
  <si>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</si>
  <si>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</si>
  <si>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</si>
  <si>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</si>
  <si>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</si>
  <si>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</si>
  <si>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</si>
  <si>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</si>
  <si>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</si>
  <si>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</si>
  <si>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</si>
  <si>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</si>
  <si>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</si>
  <si>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</si>
  <si>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</si>
  <si>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</si>
  <si>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</si>
  <si>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</si>
  <si>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</si>
  <si>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</si>
  <si>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</si>
  <si>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</si>
  <si>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</si>
  <si>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</si>
  <si>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</si>
  <si>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</si>
  <si>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</si>
  <si>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</si>
  <si>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</si>
  <si>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</si>
  <si>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</si>
  <si>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</si>
  <si>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</si>
  <si>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</si>
  <si>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</si>
  <si>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</si>
  <si>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</si>
  <si>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</si>
  <si>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</si>
  <si>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</si>
  <si>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</si>
  <si>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</si>
  <si>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</si>
  <si>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</si>
  <si>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</si>
  <si>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</si>
  <si>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</si>
  <si>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</si>
  <si>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</si>
  <si>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</si>
  <si>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</si>
  <si>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</si>
  <si>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</si>
  <si>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</si>
  <si>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</si>
  <si>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</si>
  <si>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</si>
  <si>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</si>
  <si>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</si>
  <si>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</si>
  <si>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</si>
  <si>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</si>
  <si>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</si>
  <si>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</si>
  <si>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</si>
  <si>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</si>
  <si>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</si>
  <si>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</si>
  <si>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</si>
  <si>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</si>
  <si>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</si>
  <si>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</si>
  <si>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</si>
  <si>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</si>
  <si>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</si>
  <si>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</si>
  <si>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</si>
  <si>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</si>
  <si>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</si>
  <si>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</si>
  <si>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</si>
  <si>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</si>
  <si>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</si>
  <si>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</si>
  <si>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</si>
  <si>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</si>
  <si>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</si>
  <si>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</si>
  <si>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</si>
  <si>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</si>
  <si>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</si>
  <si>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</si>
  <si>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</si>
  <si>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</si>
  <si>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</si>
  <si>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</si>
  <si>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</si>
  <si>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</si>
  <si>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</si>
  <si>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</si>
  <si>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</si>
  <si>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</si>
  <si>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</si>
  <si>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</si>
  <si>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</si>
  <si>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</si>
  <si>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</si>
  <si>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</si>
  <si>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</si>
  <si>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</si>
  <si>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</si>
  <si>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</si>
  <si>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</si>
  <si>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</si>
  <si>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</si>
  <si>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</si>
  <si>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</si>
  <si>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</si>
  <si>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</si>
  <si>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</si>
  <si>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</si>
  <si>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</si>
  <si>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</si>
  <si>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</si>
  <si>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</si>
  <si>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</si>
  <si>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</si>
  <si>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</si>
  <si>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</si>
  <si>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</si>
  <si>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</si>
  <si>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</si>
  <si>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</si>
  <si>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</si>
  <si>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</si>
  <si>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</si>
  <si>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</si>
  <si>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</si>
  <si>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</si>
  <si>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</si>
  <si>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</si>
  <si>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</si>
  <si>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</si>
  <si>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</si>
  <si>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</si>
  <si>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</si>
  <si>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</si>
  <si>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</si>
  <si>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</si>
  <si>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</si>
  <si>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</si>
  <si>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</si>
  <si>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</si>
  <si>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</si>
  <si>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</si>
  <si>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</si>
  <si>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</si>
  <si>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</si>
  <si>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</si>
  <si>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</si>
  <si>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</si>
  <si>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</si>
  <si>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</si>
  <si>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</si>
  <si>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</si>
  <si>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</si>
  <si>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</si>
  <si>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</si>
  <si>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</si>
  <si>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</si>
  <si>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</si>
  <si>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</si>
  <si>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</si>
  <si>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</si>
  <si>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</si>
  <si>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</si>
  <si>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</si>
  <si>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</si>
  <si>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</si>
  <si>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</si>
  <si>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</si>
  <si>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</si>
  <si>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</si>
  <si>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</si>
  <si>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</si>
  <si>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</si>
  <si>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</si>
  <si>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</si>
  <si>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</si>
  <si>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</si>
  <si>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</si>
  <si>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</si>
  <si>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</si>
  <si>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</si>
  <si>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</si>
  <si>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</si>
  <si>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</si>
  <si>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</si>
  <si>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</si>
  <si>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</si>
  <si>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</si>
  <si>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</si>
  <si>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</si>
  <si>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</si>
  <si>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</si>
  <si>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</si>
  <si>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</si>
  <si>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</si>
  <si>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</si>
  <si>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</si>
  <si>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</si>
  <si>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</si>
  <si>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</si>
  <si>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</si>
  <si>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</si>
  <si>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</si>
  <si>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</si>
  <si>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</si>
  <si>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</si>
  <si>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</si>
  <si>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</si>
  <si>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</si>
  <si>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</si>
  <si>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</si>
  <si>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</si>
  <si>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</si>
  <si>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</si>
  <si>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</si>
  <si>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</si>
  <si>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</si>
  <si>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</si>
  <si>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</si>
  <si>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</si>
  <si>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</si>
  <si>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</si>
  <si>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</si>
  <si>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</si>
  <si>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</si>
  <si>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</si>
  <si>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</si>
  <si>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</si>
  <si>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</si>
  <si>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</si>
  <si>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</si>
  <si>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</si>
  <si>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</si>
  <si>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</si>
  <si>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</si>
  <si>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</si>
  <si>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</si>
  <si>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</si>
  <si>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</si>
  <si>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</si>
  <si>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</si>
  <si>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</si>
  <si>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</si>
  <si>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</si>
  <si>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</si>
  <si>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</si>
  <si>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</si>
  <si>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</si>
  <si>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</si>
  <si>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</si>
  <si>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</si>
  <si>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</si>
  <si>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</si>
  <si>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</si>
  <si>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</si>
  <si>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</si>
  <si>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</si>
  <si>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</si>
  <si>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</si>
  <si>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</si>
  <si>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</si>
  <si>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</si>
  <si>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</si>
  <si>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</si>
  <si>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</si>
  <si>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</si>
  <si>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</si>
  <si>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</si>
  <si>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</si>
  <si>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</si>
  <si>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</si>
  <si>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</si>
  <si>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</si>
  <si>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</si>
  <si>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</si>
  <si>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</si>
  <si>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</si>
  <si>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</si>
  <si>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</si>
  <si>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</si>
  <si>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</si>
  <si>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</si>
  <si>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</si>
  <si>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</si>
  <si>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</si>
  <si>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</si>
  <si>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</si>
  <si>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</si>
  <si>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</si>
  <si>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</si>
  <si>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</si>
  <si>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</si>
  <si>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</si>
  <si>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</si>
  <si>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</si>
  <si>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</si>
  <si>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</si>
  <si>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</si>
  <si>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</si>
  <si>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</si>
  <si>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</si>
  <si>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</si>
  <si>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</si>
  <si>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</si>
  <si>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</si>
  <si>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</si>
  <si>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</si>
  <si>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</si>
  <si>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</si>
  <si>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</si>
  <si>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</si>
  <si>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</si>
  <si>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</si>
  <si>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</si>
  <si>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</si>
  <si>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</si>
  <si>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</si>
  <si>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</si>
  <si>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</si>
  <si>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</si>
  <si>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</si>
  <si>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</si>
  <si>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</si>
  <si>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</si>
  <si>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</si>
  <si>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</si>
  <si>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</si>
  <si>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</si>
  <si>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</si>
  <si>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</si>
  <si>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</si>
  <si>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</si>
  <si>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</si>
  <si>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</si>
  <si>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</si>
  <si>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</si>
  <si>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</si>
  <si>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</si>
  <si>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</si>
  <si>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</si>
  <si>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</si>
  <si>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</si>
  <si>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</si>
  <si>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</si>
  <si>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</si>
  <si>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</si>
  <si>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</si>
  <si>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</si>
  <si>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</si>
  <si>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</si>
  <si>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</si>
  <si>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</si>
  <si>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</si>
  <si>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</si>
  <si>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</si>
  <si>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</si>
  <si>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</si>
  <si>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</si>
  <si>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</si>
  <si>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</si>
  <si>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</si>
  <si>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</si>
  <si>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</si>
  <si>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</si>
  <si>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</si>
  <si>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</si>
  <si>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</si>
  <si>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</si>
  <si>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</si>
  <si>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</si>
  <si>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</si>
  <si>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</si>
  <si>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</si>
  <si>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</si>
  <si>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</si>
  <si>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</si>
  <si>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</si>
  <si>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</si>
  <si>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</si>
  <si>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</si>
  <si>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</si>
  <si>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</si>
  <si>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</si>
  <si>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</si>
  <si>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</si>
  <si>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</si>
  <si>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</si>
  <si>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</si>
  <si>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</si>
  <si>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</si>
  <si>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</si>
  <si>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</si>
  <si>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</si>
  <si>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</si>
  <si>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</si>
  <si>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</si>
  <si>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</si>
  <si>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</si>
  <si>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</si>
  <si>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</si>
  <si>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</si>
  <si>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</si>
  <si>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</si>
  <si>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</si>
  <si>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</si>
  <si>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</si>
  <si>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</si>
  <si>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</si>
  <si>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</si>
  <si>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</si>
  <si>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</si>
  <si>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</si>
  <si>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</si>
  <si>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</si>
  <si>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</si>
  <si>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</si>
  <si>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</si>
  <si>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</si>
  <si>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</si>
  <si>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</si>
  <si>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</si>
  <si>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</si>
  <si>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</si>
  <si>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</si>
  <si>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</si>
  <si>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</si>
  <si>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</si>
  <si>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</si>
  <si>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</si>
  <si>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</si>
  <si>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</si>
  <si>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</si>
  <si>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</si>
  <si>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</si>
  <si>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</si>
  <si>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</si>
  <si>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</si>
  <si>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</si>
  <si>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</si>
  <si>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</si>
  <si>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</si>
  <si>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</si>
  <si>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</si>
  <si>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</si>
  <si>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</si>
  <si>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</si>
  <si>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</si>
  <si>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</si>
  <si>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</si>
  <si>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</si>
  <si>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</si>
  <si>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</si>
  <si>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</si>
  <si>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</si>
  <si>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</si>
  <si>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</si>
  <si>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</si>
  <si>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</si>
  <si>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</si>
  <si>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</si>
  <si>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</si>
  <si>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</si>
  <si>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</si>
  <si>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</si>
  <si>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</si>
  <si>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</si>
  <si>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</si>
  <si>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</si>
  <si>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</si>
  <si>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</si>
  <si>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</si>
  <si>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</si>
  <si>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</si>
  <si>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</si>
  <si>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</si>
  <si>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</si>
  <si>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</si>
  <si>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</si>
  <si>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</si>
  <si>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</si>
  <si>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</si>
  <si>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</si>
  <si>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</si>
  <si>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</si>
  <si>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</si>
  <si>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</si>
  <si>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</si>
  <si>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</si>
  <si>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</si>
  <si>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</si>
  <si>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</si>
  <si>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</si>
  <si>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</si>
  <si>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</si>
  <si>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</si>
  <si>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</si>
  <si>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</si>
  <si>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</si>
  <si>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</si>
  <si>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</si>
  <si>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</si>
  <si>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</si>
  <si>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</si>
  <si>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</si>
  <si>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</si>
  <si>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</si>
  <si>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</si>
  <si>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</si>
  <si>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</si>
  <si>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</si>
  <si>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</si>
  <si>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</si>
  <si>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</si>
  <si>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</si>
  <si>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</si>
  <si>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</si>
  <si>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</si>
  <si>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</si>
  <si>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</si>
  <si>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</si>
  <si>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</si>
  <si>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</si>
  <si>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</si>
  <si>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</si>
  <si>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</si>
  <si>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</si>
  <si>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</si>
  <si>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</si>
  <si>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</si>
  <si>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</si>
  <si>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</si>
  <si>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</si>
  <si>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</si>
  <si>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</si>
  <si>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</si>
  <si>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</si>
  <si>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</si>
  <si>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</si>
  <si>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</si>
  <si>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</si>
  <si>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</si>
  <si>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</si>
  <si>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</si>
  <si>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</si>
  <si>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</si>
  <si>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</si>
  <si>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</si>
  <si>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</si>
  <si>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</si>
  <si>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</si>
  <si>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</si>
  <si>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</si>
  <si>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</si>
  <si>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</si>
  <si>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</si>
  <si>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</si>
  <si>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</si>
  <si>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</si>
  <si>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</si>
  <si>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</si>
  <si>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</si>
  <si>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</si>
  <si>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</si>
  <si>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</si>
  <si>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</si>
  <si>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</si>
  <si>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</si>
  <si>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</si>
  <si>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</si>
  <si>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</si>
  <si>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</si>
  <si>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</si>
  <si>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</si>
  <si>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</si>
  <si>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</si>
  <si>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</si>
  <si>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</si>
  <si>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</si>
  <si>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</si>
  <si>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</si>
  <si>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</si>
  <si>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</si>
  <si>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</si>
  <si>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</si>
  <si>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</si>
  <si>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</si>
  <si>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</si>
  <si>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</si>
  <si>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</si>
  <si>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</si>
  <si>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</si>
  <si>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</si>
  <si>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</si>
  <si>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</si>
  <si>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</si>
  <si>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</si>
  <si>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</si>
  <si>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</si>
  <si>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</si>
  <si>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</si>
  <si>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</si>
  <si>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</si>
  <si>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</si>
  <si>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</si>
  <si>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</si>
  <si>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</si>
  <si>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</si>
  <si>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</si>
  <si>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</si>
  <si>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</si>
  <si>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</si>
  <si>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</si>
  <si>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</si>
  <si>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</si>
  <si>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</si>
  <si>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</si>
  <si>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</si>
  <si>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</si>
  <si>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</si>
  <si>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</si>
  <si>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</si>
  <si>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</si>
  <si>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</si>
  <si>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</si>
  <si>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</si>
  <si>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</si>
  <si>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</si>
  <si>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</si>
  <si>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</si>
  <si>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</si>
  <si>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</si>
  <si>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</si>
  <si>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</si>
  <si>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</si>
  <si>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</si>
  <si>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</si>
  <si>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</si>
  <si>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</si>
  <si>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</si>
  <si>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</si>
  <si>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</si>
  <si>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</si>
  <si>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</si>
  <si>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</si>
  <si>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</si>
  <si>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</si>
  <si>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</si>
  <si>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</si>
  <si>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</si>
  <si>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</si>
  <si>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</si>
  <si>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</si>
  <si>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</si>
  <si>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</si>
  <si>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</si>
  <si>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</si>
  <si>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</si>
  <si>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</si>
  <si>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</si>
  <si>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</si>
  <si>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</si>
  <si>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</si>
  <si>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</si>
  <si>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</si>
  <si>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</si>
  <si>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</si>
  <si>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</si>
  <si>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</si>
  <si>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</si>
  <si>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</si>
  <si>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</si>
  <si>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</si>
  <si>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</si>
  <si>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</si>
  <si>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</si>
  <si>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</si>
  <si>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</si>
  <si>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</si>
  <si>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</si>
  <si>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</si>
  <si>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</si>
  <si>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</si>
  <si>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</si>
  <si>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</si>
  <si>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</si>
  <si>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</si>
  <si>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</si>
  <si>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</si>
  <si>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</si>
  <si>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</si>
  <si>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</si>
  <si>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</si>
  <si>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</si>
  <si>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</si>
  <si>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</si>
  <si>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</si>
  <si>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</si>
  <si>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</si>
  <si>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</si>
  <si>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</si>
  <si>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</si>
  <si>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</si>
  <si>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</si>
  <si>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</si>
  <si>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</si>
  <si>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</si>
  <si>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</si>
  <si>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</si>
  <si>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</si>
  <si>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</si>
  <si>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</si>
  <si>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</si>
  <si>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</si>
  <si>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</si>
  <si>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</si>
  <si>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</si>
  <si>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</si>
  <si>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</si>
  <si>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</si>
  <si>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</si>
  <si>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</si>
  <si>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</si>
  <si>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</si>
  <si>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</si>
  <si>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</si>
  <si>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</si>
  <si>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</si>
  <si>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</si>
  <si>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</si>
  <si>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</si>
  <si>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</si>
  <si>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</si>
  <si>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</si>
  <si>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</si>
  <si>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</si>
  <si>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</si>
  <si>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</si>
  <si>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</si>
  <si>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</si>
  <si>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</si>
  <si>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</si>
  <si>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</si>
  <si>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</si>
  <si>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</si>
  <si>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</si>
  <si>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</si>
  <si>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</si>
  <si>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</si>
  <si>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</si>
  <si>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</si>
  <si>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</si>
  <si>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</si>
  <si>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</si>
  <si>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</si>
  <si>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</si>
  <si>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</si>
  <si>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</si>
  <si>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</si>
  <si>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</si>
  <si>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</si>
  <si>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</si>
  <si>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</si>
  <si>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</si>
  <si>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</si>
  <si>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</si>
  <si>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</si>
  <si>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</si>
  <si>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</si>
  <si>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</si>
  <si>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</si>
  <si>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</si>
  <si>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</si>
  <si>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</si>
  <si>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</si>
  <si>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</si>
  <si>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</si>
  <si>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</si>
  <si>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</si>
  <si>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</si>
  <si>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</si>
  <si>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</si>
  <si>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</si>
  <si>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</si>
  <si>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</si>
  <si>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</si>
  <si>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</si>
  <si>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</si>
  <si>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</si>
  <si>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</si>
  <si>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</si>
  <si>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</si>
  <si>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</si>
  <si>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</si>
  <si>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</si>
  <si>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</si>
  <si>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</si>
  <si>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</si>
  <si>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</si>
  <si>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</si>
  <si>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</si>
  <si>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</si>
  <si>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</si>
  <si>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</si>
  <si>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</si>
  <si>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</si>
  <si>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</si>
  <si>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</si>
  <si>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</si>
  <si>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</si>
  <si>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</si>
  <si>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</si>
  <si>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</si>
  <si>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</si>
  <si>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</si>
  <si>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</si>
  <si>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</si>
  <si>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</si>
  <si>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</si>
  <si>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</si>
  <si>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</si>
  <si>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</si>
  <si>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</si>
  <si>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</si>
  <si>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</si>
  <si>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</si>
  <si>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</si>
  <si>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</si>
  <si>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</si>
  <si>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</si>
  <si>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</si>
  <si>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</si>
  <si>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</si>
  <si>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</si>
  <si>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</si>
  <si>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</si>
  <si>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</si>
  <si>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</si>
  <si>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</si>
  <si>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</si>
  <si>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</si>
  <si>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</si>
  <si>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</si>
  <si>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</si>
  <si>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</si>
  <si>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</si>
  <si>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</si>
  <si>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</si>
  <si>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</si>
  <si>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</si>
  <si>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</si>
  <si>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</si>
  <si>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</si>
  <si>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</si>
  <si>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</si>
  <si>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</si>
  <si>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</si>
  <si>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</si>
  <si>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</si>
  <si>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</si>
  <si>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</si>
  <si>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</si>
  <si>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</si>
  <si>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</si>
  <si>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</si>
  <si>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</si>
  <si>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</si>
  <si>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</si>
  <si>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</si>
  <si>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</si>
  <si>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</si>
  <si>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</si>
  <si>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</si>
  <si>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</si>
  <si>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</si>
  <si>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</si>
  <si>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</si>
  <si>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</si>
  <si>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</si>
  <si>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</si>
  <si>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</si>
  <si>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</si>
  <si>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</si>
  <si>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</si>
  <si>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</si>
  <si>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</si>
  <si>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</si>
  <si>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</si>
  <si>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</si>
  <si>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</si>
  <si>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</si>
  <si>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</si>
  <si>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</si>
  <si>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</si>
  <si>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</si>
  <si>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</si>
  <si>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</si>
  <si>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</si>
  <si>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</si>
  <si>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</si>
  <si>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</si>
  <si>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</si>
  <si>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</si>
  <si>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</si>
  <si>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</si>
  <si>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</si>
  <si>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</si>
  <si>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</si>
  <si>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</si>
  <si>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</si>
  <si>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</si>
  <si>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</si>
  <si>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</si>
  <si>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</si>
  <si>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</si>
  <si>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</si>
  <si>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</si>
  <si>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</si>
  <si>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</si>
  <si>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</si>
  <si>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</si>
  <si>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</si>
  <si>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</si>
  <si>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</si>
  <si>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</si>
  <si>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</si>
  <si>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</si>
  <si>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</si>
  <si>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</si>
  <si>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</si>
  <si>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</si>
  <si>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</si>
  <si>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</si>
  <si>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</si>
  <si>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</si>
  <si>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</si>
  <si>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</si>
  <si>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</si>
  <si>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</si>
  <si>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</si>
  <si>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</si>
  <si>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</si>
  <si>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</si>
  <si>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</si>
  <si>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</si>
  <si>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</si>
  <si>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</si>
  <si>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</si>
  <si>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</si>
  <si>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</si>
  <si>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</si>
  <si>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</si>
  <si>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</si>
  <si>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</si>
  <si>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</si>
  <si>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</si>
  <si>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</si>
  <si>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</si>
  <si>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</si>
  <si>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</si>
  <si>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</si>
  <si>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</si>
  <si>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</si>
  <si>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</si>
  <si>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</si>
  <si>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</si>
  <si>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</si>
  <si>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</si>
  <si>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</si>
  <si>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</si>
  <si>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</si>
  <si>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</si>
  <si>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</si>
  <si>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</si>
  <si>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</si>
  <si>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</si>
  <si>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</si>
  <si>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</si>
  <si>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</si>
  <si>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</si>
  <si>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</si>
  <si>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</si>
  <si>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</si>
  <si>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</si>
  <si>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</si>
  <si>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</si>
  <si>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</si>
  <si>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</si>
  <si>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</si>
  <si>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</si>
  <si>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</si>
  <si>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</si>
  <si>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</si>
  <si>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</si>
  <si>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</si>
  <si>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</si>
  <si>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</si>
  <si>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</si>
  <si>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</si>
  <si>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</si>
  <si>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</si>
  <si>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</si>
  <si>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</si>
  <si>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</si>
  <si>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</si>
  <si>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</si>
  <si>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</si>
  <si>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</si>
  <si>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</si>
  <si>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</si>
  <si>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</si>
  <si>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</si>
  <si>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</si>
  <si>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</si>
  <si>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</si>
  <si>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</si>
  <si>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</si>
  <si>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</si>
  <si>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</si>
  <si>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</si>
  <si>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</si>
  <si>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</si>
  <si>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</si>
  <si>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</si>
  <si>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</si>
  <si>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</si>
  <si>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</si>
  <si>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</si>
  <si>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</si>
  <si>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</si>
  <si>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</si>
  <si>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</si>
  <si>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</si>
  <si>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</si>
  <si>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</si>
  <si>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</si>
  <si>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</si>
  <si>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</si>
  <si>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</si>
  <si>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</si>
  <si>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</si>
  <si>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</si>
  <si>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</si>
  <si>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</si>
  <si>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</si>
  <si>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</si>
  <si>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</si>
  <si>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</si>
  <si>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</si>
  <si>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</si>
  <si>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</si>
  <si>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</si>
  <si>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</si>
  <si>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</si>
  <si>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</si>
  <si>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</si>
  <si>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</si>
  <si>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</si>
  <si>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</si>
  <si>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</si>
  <si>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</si>
  <si>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</si>
  <si>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</si>
  <si>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</si>
  <si>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</si>
  <si>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</si>
  <si>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</si>
  <si>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</si>
  <si>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</si>
  <si>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</si>
  <si>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</si>
  <si>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</si>
  <si>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</si>
  <si>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</si>
  <si>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</si>
  <si>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</si>
  <si>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</si>
  <si>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</si>
  <si>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</si>
  <si>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</si>
  <si>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</si>
  <si>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</si>
  <si>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</si>
  <si>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</si>
  <si>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</si>
  <si>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</si>
  <si>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</si>
  <si>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</si>
  <si>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</si>
  <si>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</si>
  <si>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</si>
  <si>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</si>
  <si>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</si>
  <si>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</si>
  <si>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</si>
  <si>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</si>
  <si>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</si>
  <si>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</si>
  <si>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</si>
  <si>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</si>
  <si>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</si>
  <si>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</si>
  <si>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</si>
  <si>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</si>
  <si>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</si>
  <si>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</si>
  <si>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</si>
  <si>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</si>
  <si>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</si>
  <si>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</si>
  <si>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</si>
  <si>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</si>
  <si>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</si>
  <si>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</si>
  <si>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</si>
  <si>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</si>
  <si>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</si>
  <si>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</si>
  <si>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</si>
  <si>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</si>
  <si>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</si>
  <si>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</si>
  <si>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</si>
  <si>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</si>
  <si>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</si>
  <si>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</si>
  <si>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</si>
  <si>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</si>
  <si>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</si>
  <si>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</si>
  <si>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</si>
  <si>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</si>
  <si>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</si>
  <si>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</si>
  <si>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</si>
  <si>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</si>
  <si>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</si>
  <si>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</si>
  <si>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</si>
  <si>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</si>
  <si>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</si>
  <si>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</si>
  <si>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</si>
  <si>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</si>
  <si>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</si>
  <si>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</si>
  <si>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</si>
  <si>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</si>
  <si>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</si>
  <si>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</si>
  <si>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</si>
  <si>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</si>
  <si>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</si>
  <si>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</si>
  <si>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</si>
  <si>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</si>
  <si>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</si>
  <si>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</si>
  <si>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</si>
  <si>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</si>
  <si>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</si>
  <si>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</si>
  <si>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</si>
  <si>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</si>
  <si>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</si>
  <si>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</si>
  <si>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</si>
  <si>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</si>
  <si>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</si>
  <si>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</si>
  <si>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</si>
  <si>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</si>
  <si>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</si>
  <si>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</si>
  <si>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</si>
  <si>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</si>
  <si>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</si>
  <si>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</si>
  <si>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</si>
  <si>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</si>
  <si>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</si>
  <si>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</si>
  <si>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</si>
  <si>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</si>
  <si>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</si>
  <si>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</si>
  <si>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</si>
  <si>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</si>
  <si>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</si>
  <si>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</si>
  <si>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</si>
  <si>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</si>
  <si>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</si>
  <si>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</si>
  <si>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</si>
  <si>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</si>
  <si>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</si>
  <si>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</si>
  <si>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</si>
  <si>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</si>
  <si>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</si>
  <si>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</si>
  <si>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</si>
  <si>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</si>
  <si>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</si>
  <si>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</si>
  <si>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</si>
  <si>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</si>
  <si>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</si>
  <si>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</si>
  <si>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</si>
  <si>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</si>
  <si>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</si>
  <si>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</si>
  <si>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</si>
  <si>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</si>
  <si>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</si>
  <si>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</si>
  <si>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</si>
  <si>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</si>
  <si>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</si>
  <si>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</si>
  <si>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</si>
  <si>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</si>
  <si>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</si>
  <si>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</si>
  <si>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</si>
  <si>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</si>
  <si>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</si>
  <si>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</si>
  <si>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</si>
  <si>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</si>
  <si>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</si>
  <si>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</si>
  <si>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</si>
  <si>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</si>
  <si>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</si>
  <si>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</si>
  <si>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</si>
  <si>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</si>
  <si>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</si>
  <si>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</si>
  <si>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</si>
  <si>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</si>
  <si>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</si>
  <si>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</si>
  <si>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</si>
  <si>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</si>
  <si>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</si>
  <si>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</si>
  <si>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</si>
  <si>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</si>
  <si>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</si>
  <si>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</si>
  <si>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</si>
  <si>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</si>
  <si>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</si>
  <si>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</si>
  <si>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</si>
  <si>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</si>
  <si>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</si>
  <si>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</si>
  <si>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</si>
  <si>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</si>
  <si>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</si>
  <si>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</si>
  <si>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</si>
  <si>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</si>
  <si>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</si>
  <si>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</si>
  <si>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</si>
  <si>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</si>
  <si>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</si>
  <si>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</si>
  <si>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</si>
  <si>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</si>
  <si>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</si>
  <si>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</si>
  <si>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</si>
  <si>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</si>
  <si>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</si>
  <si>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</si>
  <si>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</si>
  <si>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</si>
  <si>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</si>
  <si>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</si>
  <si>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</si>
  <si>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</si>
  <si>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</si>
  <si>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</si>
  <si>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</si>
  <si>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</si>
  <si>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</si>
  <si>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</si>
  <si>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</si>
  <si>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</si>
  <si>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</si>
  <si>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</si>
  <si>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</si>
  <si>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</si>
  <si>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</si>
  <si>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</si>
  <si>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</si>
  <si>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</si>
  <si>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</si>
  <si>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</si>
  <si>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</si>
  <si>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</si>
  <si>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</si>
  <si>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</si>
  <si>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</si>
  <si>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</si>
  <si>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</si>
  <si>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</si>
  <si>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</si>
  <si>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</si>
  <si>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</si>
  <si>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</si>
  <si>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</si>
  <si>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</si>
  <si>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</si>
  <si>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</si>
  <si>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</si>
  <si>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</si>
  <si>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</si>
  <si>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</si>
  <si>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</si>
  <si>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</si>
  <si>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</si>
  <si>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</si>
  <si>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</si>
  <si>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</si>
  <si>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</si>
  <si>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</si>
  <si>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</si>
  <si>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</si>
  <si>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</si>
  <si>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</si>
  <si>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</si>
  <si>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</si>
  <si>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</si>
  <si>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</si>
  <si>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</si>
  <si>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</si>
  <si>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</si>
  <si>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</si>
  <si>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</si>
  <si>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</si>
  <si>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</si>
  <si>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</si>
  <si>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</si>
  <si>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</si>
  <si>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</si>
  <si>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</si>
  <si>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</si>
  <si>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</si>
  <si>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</si>
  <si>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</si>
  <si>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</si>
  <si>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</si>
  <si>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</si>
  <si>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</si>
  <si>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</si>
  <si>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</si>
  <si>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</si>
  <si>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</si>
  <si>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</si>
  <si>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</si>
  <si>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</si>
  <si>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</si>
  <si>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</si>
  <si>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</si>
  <si>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</si>
  <si>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</si>
  <si>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</si>
  <si>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</si>
  <si>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</si>
  <si>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</si>
  <si>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</si>
  <si>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</si>
  <si>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</si>
  <si>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</si>
  <si>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</si>
  <si>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</si>
  <si>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</si>
  <si>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</si>
  <si>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</si>
  <si>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</si>
  <si>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</si>
  <si>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</si>
  <si>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</si>
  <si>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</si>
  <si>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</si>
  <si>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</si>
  <si>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</si>
  <si>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</si>
  <si>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</si>
  <si>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</si>
  <si>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</si>
  <si>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</si>
  <si>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</si>
  <si>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</si>
  <si>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</si>
  <si>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</si>
  <si>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</si>
  <si>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</si>
  <si>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</si>
  <si>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</si>
  <si>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</si>
  <si>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</si>
  <si>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</si>
  <si>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</si>
  <si>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</si>
  <si>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</si>
  <si>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</si>
  <si>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</si>
  <si>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</si>
  <si>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</si>
  <si>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</si>
  <si>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</si>
  <si>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</si>
  <si>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</si>
  <si>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</si>
  <si>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</si>
  <si>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</si>
  <si>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</si>
  <si>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</si>
  <si>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</si>
  <si>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</si>
  <si>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</si>
  <si>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</si>
  <si>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</si>
  <si>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</si>
  <si>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</si>
  <si>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</si>
  <si>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</si>
  <si>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</si>
  <si>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</si>
  <si>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</si>
  <si>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</si>
  <si>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</si>
  <si>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</si>
  <si>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</si>
  <si>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</si>
  <si>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</si>
  <si>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</si>
  <si>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</si>
  <si>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</si>
  <si>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</si>
  <si>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</si>
  <si>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</si>
  <si>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</si>
  <si>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</si>
  <si>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</si>
  <si>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</si>
  <si>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</si>
  <si>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</si>
  <si>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</si>
  <si>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</si>
  <si>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</si>
  <si>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</si>
  <si>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</si>
  <si>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</si>
  <si>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</si>
  <si>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</si>
  <si>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</si>
  <si>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</si>
  <si>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</si>
  <si>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</si>
  <si>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</si>
  <si>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</si>
  <si>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</si>
  <si>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</si>
  <si>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</si>
  <si>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</si>
  <si>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</si>
  <si>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</si>
  <si>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</si>
  <si>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</si>
  <si>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</si>
  <si>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</si>
  <si>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</si>
  <si>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</si>
  <si>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</si>
  <si>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</si>
  <si>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</si>
  <si>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</si>
  <si>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</si>
  <si>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</si>
  <si>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</si>
  <si>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</si>
  <si>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</si>
  <si>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</si>
  <si>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</si>
  <si>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</si>
  <si>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</si>
  <si>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</si>
  <si>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</si>
  <si>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</si>
  <si>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</si>
  <si>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</si>
  <si>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</si>
  <si>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</si>
  <si>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</si>
  <si>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</si>
  <si>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</si>
  <si>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</si>
  <si>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</si>
  <si>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</si>
  <si>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</si>
  <si>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</si>
  <si>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</si>
  <si>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</si>
  <si>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</si>
  <si>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</si>
  <si>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</si>
  <si>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</si>
  <si>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</si>
  <si>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</si>
  <si>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</si>
  <si>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</si>
  <si>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</si>
  <si>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</si>
  <si>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</si>
  <si>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</si>
  <si>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</si>
  <si>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</si>
  <si>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</si>
  <si>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</si>
  <si>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</si>
  <si>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</si>
  <si>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</si>
  <si>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</si>
  <si>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</si>
  <si>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</si>
  <si>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</si>
  <si>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</si>
  <si>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</si>
  <si>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</si>
  <si>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</si>
  <si>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</si>
  <si>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</si>
  <si>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</si>
  <si>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</si>
  <si>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</si>
  <si>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</si>
  <si>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</si>
  <si>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</si>
  <si>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</si>
  <si>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</si>
  <si>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</si>
  <si>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</si>
  <si>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</si>
  <si>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</si>
  <si>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</si>
  <si>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</si>
  <si>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</si>
  <si>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</si>
  <si>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</si>
  <si>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</si>
  <si>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</si>
  <si>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</si>
  <si>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</si>
  <si>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</si>
  <si>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</si>
  <si>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</si>
  <si>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</si>
  <si>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</si>
  <si>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</si>
  <si>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</si>
  <si>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</si>
  <si>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</si>
  <si>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</si>
  <si>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</si>
  <si>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</si>
  <si>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</si>
  <si>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</si>
  <si>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</si>
  <si>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</si>
  <si>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</si>
  <si>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</si>
  <si>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</si>
  <si>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</si>
  <si>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</si>
  <si>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</si>
  <si>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</si>
  <si>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</si>
  <si>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</si>
  <si>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</si>
  <si>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</si>
  <si>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</si>
  <si>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</si>
  <si>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</si>
  <si>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</si>
  <si>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</si>
  <si>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</si>
  <si>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</si>
  <si>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</si>
  <si>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</si>
  <si>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</si>
  <si>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</si>
  <si>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</si>
  <si>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</si>
  <si>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</si>
  <si>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</si>
  <si>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</si>
  <si>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</si>
  <si>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</si>
  <si>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</si>
  <si>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</si>
  <si>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</si>
  <si>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</si>
  <si>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</si>
  <si>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</si>
  <si>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</si>
  <si>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</si>
  <si>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</si>
  <si>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</si>
  <si>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</si>
  <si>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</si>
  <si>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</si>
  <si>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</si>
  <si>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</si>
  <si>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</si>
  <si>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</si>
  <si>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</si>
  <si>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</si>
  <si>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</si>
  <si>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</si>
  <si>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</si>
  <si>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</si>
  <si>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</si>
  <si>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</si>
  <si>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</si>
  <si>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</si>
  <si>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</si>
  <si>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</si>
  <si>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</si>
  <si>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</si>
  <si>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</si>
  <si>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</si>
  <si>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</si>
  <si>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</si>
  <si>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</si>
  <si>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</si>
  <si>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</si>
  <si>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</si>
  <si>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</si>
  <si>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</si>
  <si>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</si>
  <si>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</si>
  <si>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</si>
  <si>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</si>
  <si>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</si>
  <si>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</si>
  <si>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</si>
  <si>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</si>
  <si>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</si>
  <si>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</si>
  <si>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</si>
  <si>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</si>
  <si>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</si>
  <si>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</si>
  <si>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</si>
  <si>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</si>
  <si>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</si>
  <si>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</si>
  <si>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</si>
  <si>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</si>
  <si>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</si>
  <si>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</si>
  <si>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</si>
  <si>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</si>
  <si>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</si>
  <si>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</si>
  <si>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</si>
  <si>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</si>
  <si>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</si>
  <si>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</si>
  <si>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</si>
  <si>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</si>
  <si>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</si>
  <si>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</si>
  <si>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</si>
  <si>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</si>
  <si>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</si>
  <si>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</si>
  <si>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</si>
  <si>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</si>
  <si>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</si>
  <si>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</si>
  <si>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</si>
  <si>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</si>
  <si>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</si>
  <si>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</si>
  <si>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</si>
  <si>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</si>
  <si>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</si>
  <si>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</si>
  <si>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</si>
  <si>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</si>
  <si>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</si>
  <si>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</si>
  <si>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</si>
  <si>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</si>
  <si>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</si>
  <si>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</si>
  <si>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</si>
  <si>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</si>
  <si>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</si>
  <si>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</si>
  <si>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</si>
  <si>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</si>
  <si>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</si>
  <si>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</si>
  <si>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</si>
  <si>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</si>
  <si>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</si>
  <si>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</si>
  <si>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</si>
  <si>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</si>
  <si>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</si>
  <si>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</si>
  <si>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</si>
  <si>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</si>
  <si>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</si>
  <si>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</si>
  <si>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</si>
  <si>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</si>
  <si>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</si>
  <si>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</si>
  <si>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</si>
  <si>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</si>
  <si>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</si>
  <si>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</si>
  <si>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</si>
  <si>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</si>
  <si>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</si>
  <si>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</si>
  <si>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</si>
  <si>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</si>
  <si>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</si>
  <si>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</si>
  <si>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</si>
  <si>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</si>
  <si>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</si>
  <si>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</si>
  <si>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</si>
  <si>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</si>
  <si>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</si>
  <si>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</si>
  <si>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</si>
  <si>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</si>
  <si>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</si>
  <si>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</si>
  <si>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</si>
  <si>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</si>
  <si>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</si>
  <si>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</si>
  <si>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</si>
  <si>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</si>
  <si>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</si>
  <si>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</si>
  <si>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</si>
  <si>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</si>
  <si>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</si>
  <si>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</si>
  <si>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</si>
  <si>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</si>
  <si>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</si>
  <si>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</si>
  <si>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</si>
  <si>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</si>
  <si>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</si>
  <si>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</si>
  <si>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</si>
  <si>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</si>
  <si>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</si>
  <si>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</si>
  <si>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</si>
  <si>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</si>
  <si>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</si>
  <si>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</si>
  <si>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</si>
  <si>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</si>
  <si>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</si>
  <si>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</si>
  <si>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</si>
  <si>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</si>
  <si>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</si>
  <si>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</si>
  <si>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</si>
  <si>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</si>
  <si>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</si>
  <si>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</si>
  <si>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</si>
  <si>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</si>
  <si>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</si>
  <si>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</si>
  <si>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</si>
  <si>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</si>
  <si>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</si>
  <si>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</si>
  <si>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</si>
  <si>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VRLA-AGM Reserve Power batteries</t>
    <phoneticPr fontId="100" type="noConversion"/>
  </si>
  <si>
    <t>Lead acid battery</t>
    <phoneticPr fontId="100" type="noConversion"/>
  </si>
  <si>
    <t>100%</t>
  </si>
  <si>
    <t>江西新南山科技有限公司</t>
    <phoneticPr fontId="100" type="noConversion"/>
  </si>
  <si>
    <t>江西省赣州市南康区</t>
  </si>
  <si>
    <t>谢晓亭</t>
  </si>
  <si>
    <t>1296619795@qq.com</t>
  </si>
  <si>
    <t>继续保持</t>
  </si>
  <si>
    <t>回收</t>
  </si>
  <si>
    <t>Malaysia smelting Corporation</t>
  </si>
  <si>
    <t>Malaysia</t>
    <phoneticPr fontId="100" type="noConversion"/>
  </si>
  <si>
    <r>
      <t>Aaron(</t>
    </r>
    <r>
      <rPr>
        <sz val="10"/>
        <rFont val="宋体"/>
        <family val="3"/>
        <charset val="134"/>
      </rPr>
      <t>贸易商</t>
    </r>
    <r>
      <rPr>
        <sz val="10"/>
        <rFont val="Verdana"/>
        <family val="2"/>
      </rPr>
      <t>)</t>
    </r>
    <phoneticPr fontId="100" type="noConversion"/>
  </si>
  <si>
    <t>继续保持</t>
    <phoneticPr fontId="100" type="noConversion"/>
  </si>
  <si>
    <t>马来原矿</t>
    <phoneticPr fontId="100" type="noConversion"/>
  </si>
  <si>
    <t>Power Sonic Corporation</t>
  </si>
  <si>
    <t>Puneet Kalia</t>
  </si>
  <si>
    <t>puneet.kalia@power-sonic.com</t>
  </si>
  <si>
    <t>1-775-824-6500</t>
  </si>
  <si>
    <t>Chuck Stack</t>
  </si>
  <si>
    <t>chuck.stack@power-sonic.com</t>
  </si>
  <si>
    <t>msc@msmelt.com</t>
  </si>
  <si>
    <t>China</t>
  </si>
  <si>
    <t>Malaysia</t>
  </si>
  <si>
    <t>The smelter is fully compliant with EU requirements and identified on RMI Active and Conformant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</si>
</sst>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3">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9"/>
      <name val="宋体"/>
      <family val="3"/>
      <charset val="134"/>
    </font>
    <font>
      <sz val="10"/>
      <name val="微软雅黑"/>
      <family val="2"/>
      <charset val="134"/>
    </font>
    <font>
      <sz val="10"/>
      <name val="宋体"/>
      <family val="3"/>
      <charset val="134"/>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00">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01" fillId="0" borderId="48" xfId="0" applyFont="1" applyBorder="1" applyAlignment="1" applyProtection="1">
      <alignment horizontal="left" vertical="center" wrapText="1"/>
      <protection locked="0"/>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6010000}"/>
    <cellStyle name="Hyperlink 3" xfId="489" xr:uid="{00000000-0005-0000-0000-0000E7010000}"/>
    <cellStyle name="Hyperlink 4" xfId="490" xr:uid="{00000000-0005-0000-0000-0000E8010000}"/>
    <cellStyle name="Hyperlink 5" xfId="491" xr:uid="{00000000-0005-0000-0000-0000E9010000}"/>
    <cellStyle name="Hyperlink 5 2" xfId="492" xr:uid="{00000000-0005-0000-0000-0000EA010000}"/>
    <cellStyle name="Hyperlink 6" xfId="493" xr:uid="{00000000-0005-0000-0000-0000EB010000}"/>
    <cellStyle name="Hyperlink 7" xfId="494" xr:uid="{00000000-0005-0000-0000-0000EC010000}"/>
    <cellStyle name="Input 2" xfId="495" xr:uid="{00000000-0005-0000-0000-0000ED010000}"/>
    <cellStyle name="Linked Cell 2" xfId="496" xr:uid="{00000000-0005-0000-0000-0000EE010000}"/>
    <cellStyle name="Neutral 2" xfId="497" xr:uid="{00000000-0005-0000-0000-0000EF010000}"/>
    <cellStyle name="Normal" xfId="0" builtinId="0"/>
    <cellStyle name="Normal 10" xfId="498" xr:uid="{00000000-0005-0000-0000-0000F0010000}"/>
    <cellStyle name="Normal 100" xfId="499" xr:uid="{00000000-0005-0000-0000-0000F1010000}"/>
    <cellStyle name="Normal 118" xfId="500" xr:uid="{00000000-0005-0000-0000-0000F2010000}"/>
    <cellStyle name="Normal 12" xfId="501" xr:uid="{00000000-0005-0000-0000-0000F3010000}"/>
    <cellStyle name="Normal 13" xfId="502" xr:uid="{00000000-0005-0000-0000-0000F4010000}"/>
    <cellStyle name="Normal 13 2" xfId="503" xr:uid="{00000000-0005-0000-0000-0000F5010000}"/>
    <cellStyle name="Normal 13 2 2" xfId="504" xr:uid="{00000000-0005-0000-0000-0000F6010000}"/>
    <cellStyle name="Normal 13 2 2 2" xfId="505" xr:uid="{00000000-0005-0000-0000-0000F7010000}"/>
    <cellStyle name="Normal 13 2 2 2 2" xfId="506" xr:uid="{00000000-0005-0000-0000-0000F8010000}"/>
    <cellStyle name="Normal 13 2 2 2 3" xfId="507" xr:uid="{00000000-0005-0000-0000-0000F9010000}"/>
    <cellStyle name="Normal 13 2 3" xfId="508" xr:uid="{00000000-0005-0000-0000-0000FA010000}"/>
    <cellStyle name="Normal 13 3" xfId="509" xr:uid="{00000000-0005-0000-0000-0000FB010000}"/>
    <cellStyle name="Normal 13 3 2" xfId="510" xr:uid="{00000000-0005-0000-0000-0000FC010000}"/>
    <cellStyle name="Normal 13 4" xfId="511" xr:uid="{00000000-0005-0000-0000-0000FD010000}"/>
    <cellStyle name="Normal 13 6" xfId="512" xr:uid="{00000000-0005-0000-0000-0000FE010000}"/>
    <cellStyle name="Normal 15" xfId="513" xr:uid="{00000000-0005-0000-0000-0000FF010000}"/>
    <cellStyle name="Normal 16" xfId="514" xr:uid="{00000000-0005-0000-0000-000000020000}"/>
    <cellStyle name="Normal 17" xfId="515" xr:uid="{00000000-0005-0000-0000-000001020000}"/>
    <cellStyle name="Normal 19" xfId="516" xr:uid="{00000000-0005-0000-0000-000002020000}"/>
    <cellStyle name="Normal 2" xfId="517" xr:uid="{00000000-0005-0000-0000-000003020000}"/>
    <cellStyle name="Normal 2 2" xfId="518" xr:uid="{00000000-0005-0000-0000-000004020000}"/>
    <cellStyle name="Normal 2 2 2" xfId="519" xr:uid="{00000000-0005-0000-0000-000005020000}"/>
    <cellStyle name="Normal 2 2 3" xfId="520" xr:uid="{00000000-0005-0000-0000-000006020000}"/>
    <cellStyle name="Normal 2 3" xfId="521" xr:uid="{00000000-0005-0000-0000-000007020000}"/>
    <cellStyle name="Normal 2 3 2" xfId="522" xr:uid="{00000000-0005-0000-0000-000008020000}"/>
    <cellStyle name="Normal 2 4" xfId="523" xr:uid="{00000000-0005-0000-0000-000009020000}"/>
    <cellStyle name="Normal 2 4 2" xfId="524" xr:uid="{00000000-0005-0000-0000-00000A020000}"/>
    <cellStyle name="Normal 2 5" xfId="525" xr:uid="{00000000-0005-0000-0000-00000B020000}"/>
    <cellStyle name="Normal 23" xfId="526" xr:uid="{00000000-0005-0000-0000-00000C020000}"/>
    <cellStyle name="Normal 3" xfId="527" xr:uid="{00000000-0005-0000-0000-00000D020000}"/>
    <cellStyle name="Normal 3 2" xfId="528" xr:uid="{00000000-0005-0000-0000-00000E020000}"/>
    <cellStyle name="Normal 3 2 11" xfId="529" xr:uid="{00000000-0005-0000-0000-00000F020000}"/>
    <cellStyle name="Normal 3 3" xfId="530" xr:uid="{00000000-0005-0000-0000-000010020000}"/>
    <cellStyle name="Normal 3 4" xfId="531" xr:uid="{00000000-0005-0000-0000-000011020000}"/>
    <cellStyle name="Normal 3 8" xfId="532" xr:uid="{00000000-0005-0000-0000-000012020000}"/>
    <cellStyle name="Normal 3 8 2" xfId="533" xr:uid="{00000000-0005-0000-0000-000013020000}"/>
    <cellStyle name="Normal 3 8 2 2" xfId="534" xr:uid="{00000000-0005-0000-0000-000014020000}"/>
    <cellStyle name="Normal 3 8 3" xfId="535" xr:uid="{00000000-0005-0000-0000-000015020000}"/>
    <cellStyle name="Normal 4" xfId="536" xr:uid="{00000000-0005-0000-0000-000016020000}"/>
    <cellStyle name="Normal 4 2" xfId="537" xr:uid="{00000000-0005-0000-0000-000017020000}"/>
    <cellStyle name="Normal 4 3" xfId="538" xr:uid="{00000000-0005-0000-0000-000018020000}"/>
    <cellStyle name="Normal 4 4" xfId="539" xr:uid="{00000000-0005-0000-0000-000019020000}"/>
    <cellStyle name="Normal 416" xfId="540" xr:uid="{00000000-0005-0000-0000-00001A020000}"/>
    <cellStyle name="Normal 417" xfId="541" xr:uid="{00000000-0005-0000-0000-00001B020000}"/>
    <cellStyle name="Normal 428" xfId="542" xr:uid="{00000000-0005-0000-0000-00001C020000}"/>
    <cellStyle name="Normal 429" xfId="543" xr:uid="{00000000-0005-0000-0000-00001D020000}"/>
    <cellStyle name="Normal 486" xfId="544" xr:uid="{00000000-0005-0000-0000-00001E020000}"/>
    <cellStyle name="Normal 487" xfId="545" xr:uid="{00000000-0005-0000-0000-00001F020000}"/>
    <cellStyle name="Normal 489" xfId="546" xr:uid="{00000000-0005-0000-0000-000020020000}"/>
    <cellStyle name="Normal 490" xfId="547" xr:uid="{00000000-0005-0000-0000-000021020000}"/>
    <cellStyle name="Normal 5" xfId="548" xr:uid="{00000000-0005-0000-0000-000022020000}"/>
    <cellStyle name="Normal 5 2" xfId="549" xr:uid="{00000000-0005-0000-0000-000023020000}"/>
    <cellStyle name="Normal 5 3" xfId="550" xr:uid="{00000000-0005-0000-0000-000024020000}"/>
    <cellStyle name="Normal 506" xfId="551" xr:uid="{00000000-0005-0000-0000-000025020000}"/>
    <cellStyle name="Normal 516" xfId="552" xr:uid="{00000000-0005-0000-0000-000026020000}"/>
    <cellStyle name="Normal 517" xfId="553" xr:uid="{00000000-0005-0000-0000-000027020000}"/>
    <cellStyle name="Normal 53" xfId="554" xr:uid="{00000000-0005-0000-0000-000028020000}"/>
    <cellStyle name="Normal 54" xfId="555" xr:uid="{00000000-0005-0000-0000-000029020000}"/>
    <cellStyle name="Normal 542" xfId="556" xr:uid="{00000000-0005-0000-0000-00002A020000}"/>
    <cellStyle name="Normal 543" xfId="557" xr:uid="{00000000-0005-0000-0000-00002B020000}"/>
    <cellStyle name="Normal 544" xfId="558" xr:uid="{00000000-0005-0000-0000-00002C020000}"/>
    <cellStyle name="Normal 547" xfId="559" xr:uid="{00000000-0005-0000-0000-00002D020000}"/>
    <cellStyle name="Normal 548" xfId="560" xr:uid="{00000000-0005-0000-0000-00002E020000}"/>
    <cellStyle name="Normal 550" xfId="561" xr:uid="{00000000-0005-0000-0000-00002F020000}"/>
    <cellStyle name="Normal 571" xfId="562" xr:uid="{00000000-0005-0000-0000-000030020000}"/>
    <cellStyle name="Normal 572" xfId="563" xr:uid="{00000000-0005-0000-0000-000031020000}"/>
    <cellStyle name="Normal 6" xfId="564" xr:uid="{00000000-0005-0000-0000-000032020000}"/>
    <cellStyle name="Normal 6 2" xfId="565" xr:uid="{00000000-0005-0000-0000-000033020000}"/>
    <cellStyle name="Normal 6 3" xfId="566" xr:uid="{00000000-0005-0000-0000-000034020000}"/>
    <cellStyle name="Normal 7" xfId="567" xr:uid="{00000000-0005-0000-0000-000035020000}"/>
    <cellStyle name="Normal 7 2" xfId="568" xr:uid="{00000000-0005-0000-0000-000036020000}"/>
    <cellStyle name="Normal 8" xfId="569" xr:uid="{00000000-0005-0000-0000-000037020000}"/>
    <cellStyle name="Normal 9" xfId="592" xr:uid="{00000000-0005-0000-0000-000038020000}"/>
    <cellStyle name="Normal_Sheet1" xfId="570" xr:uid="{00000000-0005-0000-0000-000039020000}"/>
    <cellStyle name="Note 2" xfId="571" xr:uid="{00000000-0005-0000-0000-00003A020000}"/>
    <cellStyle name="Output 2" xfId="572" xr:uid="{00000000-0005-0000-0000-00003B020000}"/>
    <cellStyle name="Percent 2" xfId="573" xr:uid="{00000000-0005-0000-0000-00003C020000}"/>
    <cellStyle name="Standard 3" xfId="574" xr:uid="{00000000-0005-0000-0000-00003D020000}"/>
    <cellStyle name="Standard 4" xfId="575" xr:uid="{00000000-0005-0000-0000-00003E020000}"/>
    <cellStyle name="Standard 4 2" xfId="576" xr:uid="{00000000-0005-0000-0000-00003F020000}"/>
    <cellStyle name="Standard 4 2 2" xfId="577" xr:uid="{00000000-0005-0000-0000-000040020000}"/>
    <cellStyle name="Standard 4 2 2 2" xfId="578" xr:uid="{00000000-0005-0000-0000-000041020000}"/>
    <cellStyle name="Standard 4 2 3" xfId="579" xr:uid="{00000000-0005-0000-0000-000042020000}"/>
    <cellStyle name="Standard 4 3" xfId="580" xr:uid="{00000000-0005-0000-0000-000043020000}"/>
    <cellStyle name="Standard 4 3 2" xfId="581" xr:uid="{00000000-0005-0000-0000-000044020000}"/>
    <cellStyle name="Standard 4 4" xfId="582" xr:uid="{00000000-0005-0000-0000-000045020000}"/>
    <cellStyle name="Standard 6" xfId="583" xr:uid="{00000000-0005-0000-0000-000046020000}"/>
    <cellStyle name="Title 2" xfId="584" xr:uid="{00000000-0005-0000-0000-000047020000}"/>
    <cellStyle name="Total 2" xfId="585" xr:uid="{00000000-0005-0000-0000-000048020000}"/>
    <cellStyle name="Warning Text 2" xfId="586" xr:uid="{00000000-0005-0000-0000-000049020000}"/>
    <cellStyle name="표준 2" xfId="587" xr:uid="{00000000-0005-0000-0000-000050020000}"/>
    <cellStyle name="一般 7" xfId="588" xr:uid="{00000000-0005-0000-0000-00004F020000}"/>
    <cellStyle name="標準 2" xfId="589" xr:uid="{00000000-0005-0000-0000-00004A020000}"/>
    <cellStyle name="標準 2 2" xfId="590" xr:uid="{00000000-0005-0000-0000-00004B020000}"/>
    <cellStyle name="標準 2 3" xfId="591" xr:uid="{00000000-0005-0000-0000-00004C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chuck.stack@power-sonic.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puneet.kalia@power-sonic.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3"/>
      <c r="B2" s="5" t="s">
        <v>843</v>
      </c>
      <c r="C2" s="3"/>
      <c r="D2" s="175"/>
      <c r="E2" s="3"/>
      <c r="F2" s="3"/>
      <c r="G2" s="25"/>
    </row>
    <row r="3" spans="1:7">
      <c r="A3" s="303"/>
      <c r="B3" s="3" t="s">
        <v>835</v>
      </c>
      <c r="C3" s="5"/>
      <c r="D3" s="176"/>
      <c r="E3" s="3"/>
      <c r="F3" s="5"/>
      <c r="G3" s="25"/>
    </row>
    <row r="4" spans="1:7" ht="15.75">
      <c r="A4" s="303"/>
      <c r="B4" s="30" t="s">
        <v>845</v>
      </c>
      <c r="C4" s="6"/>
      <c r="D4" s="177"/>
      <c r="E4" s="3"/>
      <c r="F4" s="6"/>
      <c r="G4" s="25"/>
    </row>
    <row r="5" spans="1:7">
      <c r="A5" s="303"/>
      <c r="B5" s="29" t="s">
        <v>1036</v>
      </c>
      <c r="C5" s="4"/>
      <c r="D5" s="178"/>
      <c r="E5" s="3"/>
      <c r="F5" s="4"/>
      <c r="G5" s="25"/>
    </row>
    <row r="6" spans="1:7">
      <c r="A6" s="303"/>
      <c r="B6" s="3"/>
      <c r="C6" s="3"/>
      <c r="D6" s="175"/>
      <c r="E6" s="3"/>
      <c r="F6" s="3"/>
      <c r="G6" s="25"/>
    </row>
    <row r="7" spans="1:7">
      <c r="A7" s="303"/>
      <c r="B7" s="3"/>
      <c r="C7" s="3"/>
      <c r="D7" s="175"/>
      <c r="E7" s="3"/>
      <c r="F7" s="3"/>
      <c r="G7" s="25"/>
    </row>
    <row r="8" spans="1:7">
      <c r="A8" s="303"/>
      <c r="B8" s="3"/>
      <c r="C8" s="3"/>
      <c r="D8" s="175"/>
      <c r="E8" s="3"/>
      <c r="F8" s="3"/>
      <c r="G8" s="25"/>
    </row>
    <row r="9" spans="1:7">
      <c r="A9" s="303"/>
      <c r="B9" s="306" t="s">
        <v>846</v>
      </c>
      <c r="C9" s="306"/>
      <c r="D9" s="306"/>
      <c r="E9" s="306"/>
      <c r="F9" s="306"/>
      <c r="G9" s="25"/>
    </row>
    <row r="10" spans="1:7" ht="27" customHeight="1">
      <c r="A10" s="303"/>
      <c r="B10" s="307" t="s">
        <v>438</v>
      </c>
      <c r="C10" s="307"/>
      <c r="D10" s="307"/>
      <c r="E10" s="307"/>
      <c r="F10" s="307"/>
      <c r="G10" s="25"/>
    </row>
    <row r="11" spans="1:7" ht="27" customHeight="1">
      <c r="A11" s="303"/>
      <c r="B11" s="308"/>
      <c r="C11" s="308"/>
      <c r="D11" s="308"/>
      <c r="E11" s="308"/>
      <c r="F11" s="308"/>
      <c r="G11" s="25"/>
    </row>
    <row r="12" spans="1:7">
      <c r="A12" s="303"/>
      <c r="B12" s="31" t="s">
        <v>844</v>
      </c>
      <c r="C12" s="32" t="s">
        <v>847</v>
      </c>
      <c r="D12" s="179" t="s">
        <v>848</v>
      </c>
      <c r="E12" s="32" t="s">
        <v>612</v>
      </c>
      <c r="F12" s="32" t="s">
        <v>613</v>
      </c>
      <c r="G12" s="25"/>
    </row>
    <row r="13" spans="1:7" ht="33.75">
      <c r="A13" s="303"/>
      <c r="B13" s="2">
        <v>1</v>
      </c>
      <c r="C13" s="27" t="s">
        <v>1084</v>
      </c>
      <c r="D13" s="28" t="s">
        <v>872</v>
      </c>
      <c r="E13" s="163" t="s">
        <v>849</v>
      </c>
      <c r="F13" s="163"/>
      <c r="G13" s="25"/>
    </row>
    <row r="14" spans="1:7" ht="33.75">
      <c r="A14" s="303"/>
      <c r="B14" s="2">
        <v>2</v>
      </c>
      <c r="C14" s="27" t="s">
        <v>1084</v>
      </c>
      <c r="D14" s="28" t="s">
        <v>1021</v>
      </c>
      <c r="E14" s="163" t="s">
        <v>530</v>
      </c>
      <c r="F14" s="163" t="s">
        <v>531</v>
      </c>
      <c r="G14" s="25"/>
    </row>
    <row r="15" spans="1:7" ht="89.1" customHeight="1">
      <c r="A15" s="303"/>
      <c r="B15" s="309">
        <v>2.0099999999999998</v>
      </c>
      <c r="C15" s="300" t="s">
        <v>1084</v>
      </c>
      <c r="D15" s="312" t="s">
        <v>2246</v>
      </c>
      <c r="E15" s="164" t="s">
        <v>614</v>
      </c>
      <c r="F15" s="164" t="s">
        <v>617</v>
      </c>
      <c r="G15" s="25"/>
    </row>
    <row r="16" spans="1:7" ht="99" customHeight="1">
      <c r="A16" s="303"/>
      <c r="B16" s="310"/>
      <c r="C16" s="301"/>
      <c r="D16" s="313"/>
      <c r="E16" s="165"/>
      <c r="F16" s="165" t="s">
        <v>615</v>
      </c>
      <c r="G16" s="25"/>
    </row>
    <row r="17" spans="1:7" ht="63" customHeight="1">
      <c r="A17" s="303"/>
      <c r="B17" s="311"/>
      <c r="C17" s="302"/>
      <c r="D17" s="314"/>
      <c r="E17" s="27"/>
      <c r="F17" s="27" t="s">
        <v>616</v>
      </c>
      <c r="G17" s="25"/>
    </row>
    <row r="18" spans="1:7" ht="117" customHeight="1">
      <c r="A18" s="303"/>
      <c r="B18" s="309">
        <v>2.02</v>
      </c>
      <c r="C18" s="300" t="s">
        <v>1084</v>
      </c>
      <c r="D18" s="312" t="s">
        <v>2247</v>
      </c>
      <c r="E18" s="164" t="s">
        <v>439</v>
      </c>
      <c r="F18" s="164" t="s">
        <v>525</v>
      </c>
      <c r="G18" s="25"/>
    </row>
    <row r="19" spans="1:7" ht="71.099999999999994" customHeight="1">
      <c r="A19" s="303"/>
      <c r="B19" s="310"/>
      <c r="C19" s="301"/>
      <c r="D19" s="313"/>
      <c r="E19" s="165" t="s">
        <v>529</v>
      </c>
      <c r="F19" s="165" t="s">
        <v>440</v>
      </c>
      <c r="G19" s="25"/>
    </row>
    <row r="20" spans="1:7" ht="90.75" customHeight="1">
      <c r="A20" s="303"/>
      <c r="B20" s="310"/>
      <c r="C20" s="301"/>
      <c r="D20" s="313"/>
      <c r="E20" s="165"/>
      <c r="F20" s="165" t="s">
        <v>619</v>
      </c>
      <c r="G20" s="25"/>
    </row>
    <row r="21" spans="1:7" ht="74.25" customHeight="1">
      <c r="A21" s="303"/>
      <c r="B21" s="311"/>
      <c r="C21" s="302"/>
      <c r="D21" s="314"/>
      <c r="E21" s="27"/>
      <c r="F21" s="27" t="s">
        <v>618</v>
      </c>
      <c r="G21" s="25"/>
    </row>
    <row r="22" spans="1:7" ht="90" customHeight="1">
      <c r="A22" s="303"/>
      <c r="B22" s="294">
        <v>2.0299999999999998</v>
      </c>
      <c r="C22" s="294" t="s">
        <v>818</v>
      </c>
      <c r="D22" s="297" t="s">
        <v>2248</v>
      </c>
      <c r="E22" s="300" t="s">
        <v>437</v>
      </c>
      <c r="F22" s="164" t="s">
        <v>460</v>
      </c>
      <c r="G22" s="25"/>
    </row>
    <row r="23" spans="1:7" ht="109.5" customHeight="1">
      <c r="A23" s="303"/>
      <c r="B23" s="295"/>
      <c r="C23" s="295"/>
      <c r="D23" s="298"/>
      <c r="E23" s="301"/>
      <c r="F23" s="165" t="s">
        <v>819</v>
      </c>
      <c r="G23" s="25"/>
    </row>
    <row r="24" spans="1:7" ht="74.25" customHeight="1">
      <c r="A24" s="303"/>
      <c r="B24" s="296"/>
      <c r="C24" s="296"/>
      <c r="D24" s="299"/>
      <c r="E24" s="302"/>
      <c r="F24" s="27" t="s">
        <v>436</v>
      </c>
      <c r="G24" s="25"/>
    </row>
    <row r="25" spans="1:7" ht="72" customHeight="1">
      <c r="A25" s="303"/>
      <c r="B25" s="2" t="s">
        <v>458</v>
      </c>
      <c r="C25" s="27" t="s">
        <v>459</v>
      </c>
      <c r="D25" s="28" t="s">
        <v>2249</v>
      </c>
      <c r="E25" s="27" t="s">
        <v>2244</v>
      </c>
      <c r="F25" s="27" t="s">
        <v>461</v>
      </c>
      <c r="G25" s="25"/>
    </row>
    <row r="26" spans="1:7" ht="98.1" customHeight="1">
      <c r="A26" s="303"/>
      <c r="B26" s="315">
        <v>3</v>
      </c>
      <c r="C26" s="309" t="s">
        <v>70</v>
      </c>
      <c r="D26" s="312" t="s">
        <v>2250</v>
      </c>
      <c r="E26" s="300" t="s">
        <v>0</v>
      </c>
      <c r="F26" s="164" t="s">
        <v>64</v>
      </c>
      <c r="G26" s="25"/>
    </row>
    <row r="27" spans="1:7" ht="90" customHeight="1">
      <c r="A27" s="303"/>
      <c r="B27" s="316"/>
      <c r="C27" s="310"/>
      <c r="D27" s="313"/>
      <c r="E27" s="301"/>
      <c r="F27" s="165" t="s">
        <v>59</v>
      </c>
      <c r="G27" s="25"/>
    </row>
    <row r="28" spans="1:7" ht="19.350000000000001" customHeight="1">
      <c r="A28" s="303"/>
      <c r="B28" s="316"/>
      <c r="C28" s="310"/>
      <c r="D28" s="313"/>
      <c r="E28" s="301"/>
      <c r="F28" s="165" t="s">
        <v>60</v>
      </c>
      <c r="G28" s="25"/>
    </row>
    <row r="29" spans="1:7" ht="74.650000000000006" customHeight="1">
      <c r="A29" s="303"/>
      <c r="B29" s="316"/>
      <c r="C29" s="310"/>
      <c r="D29" s="313"/>
      <c r="E29" s="301"/>
      <c r="F29" s="165" t="s">
        <v>61</v>
      </c>
      <c r="G29" s="25"/>
    </row>
    <row r="30" spans="1:7" ht="62.65" customHeight="1">
      <c r="A30" s="303"/>
      <c r="B30" s="316"/>
      <c r="C30" s="310"/>
      <c r="D30" s="313"/>
      <c r="E30" s="301"/>
      <c r="F30" s="165" t="s">
        <v>62</v>
      </c>
      <c r="G30" s="25"/>
    </row>
    <row r="31" spans="1:7" ht="81" customHeight="1">
      <c r="A31" s="303"/>
      <c r="B31" s="316"/>
      <c r="C31" s="310"/>
      <c r="D31" s="313"/>
      <c r="E31" s="301"/>
      <c r="F31" s="165" t="s">
        <v>63</v>
      </c>
      <c r="G31" s="25"/>
    </row>
    <row r="32" spans="1:7" ht="48.75" customHeight="1">
      <c r="A32" s="303"/>
      <c r="B32" s="316"/>
      <c r="C32" s="310"/>
      <c r="D32" s="313"/>
      <c r="E32" s="301"/>
      <c r="F32" s="165" t="s">
        <v>66</v>
      </c>
      <c r="G32" s="25"/>
    </row>
    <row r="33" spans="1:7" ht="98.65" customHeight="1">
      <c r="A33" s="303"/>
      <c r="B33" s="316"/>
      <c r="C33" s="310"/>
      <c r="D33" s="313"/>
      <c r="E33" s="301"/>
      <c r="F33" s="165" t="s">
        <v>65</v>
      </c>
      <c r="G33" s="25"/>
    </row>
    <row r="34" spans="1:7" ht="89.1" customHeight="1">
      <c r="A34" s="303"/>
      <c r="B34" s="316"/>
      <c r="C34" s="310"/>
      <c r="D34" s="313"/>
      <c r="E34" s="301"/>
      <c r="F34" s="165" t="s">
        <v>67</v>
      </c>
      <c r="G34" s="25"/>
    </row>
    <row r="35" spans="1:7" ht="29.1" customHeight="1">
      <c r="A35" s="303"/>
      <c r="B35" s="316"/>
      <c r="C35" s="310"/>
      <c r="D35" s="313"/>
      <c r="E35" s="301"/>
      <c r="F35" s="165" t="s">
        <v>68</v>
      </c>
      <c r="G35" s="25"/>
    </row>
    <row r="36" spans="1:7" ht="126.75">
      <c r="A36" s="303"/>
      <c r="B36" s="317"/>
      <c r="C36" s="311"/>
      <c r="D36" s="314"/>
      <c r="E36" s="302"/>
      <c r="F36" s="166" t="s">
        <v>69</v>
      </c>
      <c r="G36" s="25"/>
    </row>
    <row r="37" spans="1:7" ht="112.5">
      <c r="A37" s="303"/>
      <c r="B37" s="141">
        <v>3.01</v>
      </c>
      <c r="C37" s="142" t="s">
        <v>70</v>
      </c>
      <c r="D37" s="28" t="s">
        <v>2251</v>
      </c>
      <c r="E37" s="167" t="s">
        <v>1323</v>
      </c>
      <c r="F37" s="168" t="s">
        <v>1427</v>
      </c>
      <c r="G37" s="25"/>
    </row>
    <row r="38" spans="1:7" ht="101.25">
      <c r="A38" s="303"/>
      <c r="B38" s="141">
        <v>3.02</v>
      </c>
      <c r="C38" s="142" t="s">
        <v>1356</v>
      </c>
      <c r="D38" s="28" t="s">
        <v>2252</v>
      </c>
      <c r="E38" s="167" t="s">
        <v>1371</v>
      </c>
      <c r="F38" s="168" t="s">
        <v>1428</v>
      </c>
      <c r="G38" s="25"/>
    </row>
    <row r="39" spans="1:7" ht="101.25">
      <c r="A39" s="303"/>
      <c r="B39" s="150">
        <v>4</v>
      </c>
      <c r="C39" s="149" t="s">
        <v>1524</v>
      </c>
      <c r="D39" s="28" t="s">
        <v>2253</v>
      </c>
      <c r="E39" s="27" t="s">
        <v>2198</v>
      </c>
      <c r="F39" s="27" t="s">
        <v>1525</v>
      </c>
      <c r="G39" s="25"/>
    </row>
    <row r="40" spans="1:7" ht="56.25">
      <c r="A40" s="303"/>
      <c r="B40" s="141">
        <v>4.01</v>
      </c>
      <c r="C40" s="149" t="s">
        <v>1524</v>
      </c>
      <c r="D40" s="28" t="s">
        <v>2255</v>
      </c>
      <c r="E40" s="27" t="s">
        <v>2210</v>
      </c>
      <c r="F40" s="27" t="s">
        <v>2214</v>
      </c>
      <c r="G40" s="25"/>
    </row>
    <row r="41" spans="1:7" ht="56.25">
      <c r="A41" s="303"/>
      <c r="B41" s="141" t="s">
        <v>2242</v>
      </c>
      <c r="C41" s="149" t="s">
        <v>1524</v>
      </c>
      <c r="D41" s="28" t="s">
        <v>2254</v>
      </c>
      <c r="E41" s="27" t="s">
        <v>2245</v>
      </c>
      <c r="F41" s="27" t="s">
        <v>2243</v>
      </c>
      <c r="G41" s="25"/>
    </row>
    <row r="42" spans="1:7" ht="56.25">
      <c r="A42" s="303"/>
      <c r="B42" s="141" t="s">
        <v>2276</v>
      </c>
      <c r="C42" s="149" t="s">
        <v>1524</v>
      </c>
      <c r="D42" s="28" t="s">
        <v>2281</v>
      </c>
      <c r="E42" s="27" t="s">
        <v>2244</v>
      </c>
      <c r="F42" s="27" t="s">
        <v>2277</v>
      </c>
      <c r="G42" s="25"/>
    </row>
    <row r="43" spans="1:7" ht="123.75">
      <c r="A43" s="303"/>
      <c r="B43" s="160">
        <v>4.0999999999999996</v>
      </c>
      <c r="C43" s="149" t="s">
        <v>2280</v>
      </c>
      <c r="D43" s="161">
        <v>42867</v>
      </c>
      <c r="E43" s="169" t="s">
        <v>2283</v>
      </c>
      <c r="F43" s="27" t="s">
        <v>2282</v>
      </c>
      <c r="G43" s="25"/>
    </row>
    <row r="44" spans="1:7" ht="78.75">
      <c r="A44" s="303"/>
      <c r="B44" s="160">
        <v>4.2</v>
      </c>
      <c r="C44" s="149" t="s">
        <v>2280</v>
      </c>
      <c r="D44" s="161">
        <v>42704</v>
      </c>
      <c r="E44" s="169" t="s">
        <v>2479</v>
      </c>
      <c r="F44" s="27" t="s">
        <v>2454</v>
      </c>
      <c r="G44" s="25"/>
    </row>
    <row r="45" spans="1:7" ht="157.5">
      <c r="A45" s="303"/>
      <c r="B45" s="202">
        <v>5</v>
      </c>
      <c r="C45" s="149" t="s">
        <v>2280</v>
      </c>
      <c r="D45" s="161">
        <v>42867</v>
      </c>
      <c r="E45" s="169" t="s">
        <v>12705</v>
      </c>
      <c r="F45" s="27" t="s">
        <v>12427</v>
      </c>
      <c r="G45" s="25"/>
    </row>
    <row r="46" spans="1:7" ht="45">
      <c r="A46" s="303"/>
      <c r="B46" s="160">
        <v>5.01</v>
      </c>
      <c r="C46" s="149" t="s">
        <v>2280</v>
      </c>
      <c r="D46" s="161">
        <v>42907</v>
      </c>
      <c r="E46" s="169" t="s">
        <v>15521</v>
      </c>
      <c r="F46" s="27" t="s">
        <v>12427</v>
      </c>
      <c r="G46" s="25"/>
    </row>
    <row r="47" spans="1:7" ht="67.5">
      <c r="A47" s="303"/>
      <c r="B47" s="160">
        <v>5.0999999999999996</v>
      </c>
      <c r="C47" s="149" t="s">
        <v>2280</v>
      </c>
      <c r="D47" s="161">
        <v>43070</v>
      </c>
      <c r="E47" s="169" t="s">
        <v>12915</v>
      </c>
      <c r="F47" s="27" t="s">
        <v>12916</v>
      </c>
      <c r="G47" s="25"/>
    </row>
    <row r="48" spans="1:7" ht="56.25">
      <c r="A48" s="303"/>
      <c r="B48" s="160">
        <v>5.1100000000000003</v>
      </c>
      <c r="C48" s="149" t="s">
        <v>13152</v>
      </c>
      <c r="D48" s="161">
        <v>43217</v>
      </c>
      <c r="E48" s="169" t="s">
        <v>13278</v>
      </c>
      <c r="F48" s="27" t="s">
        <v>13186</v>
      </c>
      <c r="G48" s="25"/>
    </row>
    <row r="49" spans="1:7" ht="56.25">
      <c r="A49" s="303"/>
      <c r="B49" s="160">
        <v>5.12</v>
      </c>
      <c r="C49" s="149" t="s">
        <v>13152</v>
      </c>
      <c r="D49" s="161">
        <v>43581</v>
      </c>
      <c r="E49" s="169" t="s">
        <v>13278</v>
      </c>
      <c r="F49" s="27" t="s">
        <v>13832</v>
      </c>
      <c r="G49" s="25"/>
    </row>
    <row r="50" spans="1:7" ht="78.75">
      <c r="A50" s="303"/>
      <c r="B50" s="202">
        <v>6</v>
      </c>
      <c r="C50" s="149" t="s">
        <v>13152</v>
      </c>
      <c r="D50" s="161">
        <v>43964</v>
      </c>
      <c r="E50" s="169" t="s">
        <v>14048</v>
      </c>
      <c r="F50" s="27" t="s">
        <v>13835</v>
      </c>
      <c r="G50" s="25"/>
    </row>
    <row r="51" spans="1:7" ht="45">
      <c r="A51" s="303"/>
      <c r="B51" s="160">
        <v>6.01</v>
      </c>
      <c r="C51" s="149" t="s">
        <v>13152</v>
      </c>
      <c r="D51" s="161">
        <v>43970</v>
      </c>
      <c r="E51" s="169" t="s">
        <v>15522</v>
      </c>
      <c r="F51" s="169" t="s">
        <v>13835</v>
      </c>
      <c r="G51" s="25"/>
    </row>
    <row r="52" spans="1:7" ht="45">
      <c r="A52" s="303"/>
      <c r="B52" s="160">
        <v>6.1</v>
      </c>
      <c r="C52" s="149" t="s">
        <v>13152</v>
      </c>
      <c r="D52" s="161">
        <v>44314</v>
      </c>
      <c r="E52" s="169" t="s">
        <v>15514</v>
      </c>
      <c r="F52" s="169" t="s">
        <v>15043</v>
      </c>
      <c r="G52" s="25"/>
    </row>
    <row r="53" spans="1:7" ht="45">
      <c r="A53" s="303"/>
      <c r="B53" s="160">
        <v>6.2</v>
      </c>
      <c r="C53" s="149" t="s">
        <v>13152</v>
      </c>
      <c r="D53" s="161">
        <v>44678</v>
      </c>
      <c r="E53" s="169" t="s">
        <v>15514</v>
      </c>
      <c r="F53" s="169" t="s">
        <v>15513</v>
      </c>
      <c r="G53" s="25"/>
    </row>
    <row r="54" spans="1:7" ht="45">
      <c r="A54" s="303"/>
      <c r="B54" s="160">
        <v>6.21</v>
      </c>
      <c r="C54" s="149" t="s">
        <v>13152</v>
      </c>
      <c r="D54" s="161">
        <v>44687</v>
      </c>
      <c r="E54" s="169" t="s">
        <v>15523</v>
      </c>
      <c r="F54" s="169" t="s">
        <v>15513</v>
      </c>
      <c r="G54" s="25"/>
    </row>
    <row r="55" spans="1:7" ht="45">
      <c r="A55" s="303"/>
      <c r="B55" s="160">
        <v>6.22</v>
      </c>
      <c r="C55" s="149" t="s">
        <v>13152</v>
      </c>
      <c r="D55" s="275">
        <v>44692</v>
      </c>
      <c r="E55" s="169" t="s">
        <v>15522</v>
      </c>
      <c r="F55" s="169" t="s">
        <v>15513</v>
      </c>
      <c r="G55" s="25"/>
    </row>
    <row r="56" spans="1:7" ht="56.25">
      <c r="A56" s="303"/>
      <c r="B56" s="202">
        <v>6.3</v>
      </c>
      <c r="C56" s="149" t="s">
        <v>13152</v>
      </c>
      <c r="D56" s="275">
        <v>45051</v>
      </c>
      <c r="E56" s="169" t="s">
        <v>15790</v>
      </c>
      <c r="F56" s="169" t="s">
        <v>15571</v>
      </c>
      <c r="G56" s="25"/>
    </row>
    <row r="57" spans="1:7" ht="45">
      <c r="A57" s="303"/>
      <c r="B57" s="160">
        <v>6.31</v>
      </c>
      <c r="C57" s="149" t="s">
        <v>13152</v>
      </c>
      <c r="D57" s="275">
        <v>45072</v>
      </c>
      <c r="E57" s="169" t="s">
        <v>15792</v>
      </c>
      <c r="F57" s="169" t="s">
        <v>15571</v>
      </c>
      <c r="G57" s="25"/>
    </row>
    <row r="58" spans="1:7" ht="13.5" thickBot="1">
      <c r="A58" s="304"/>
      <c r="B58" s="305" t="str">
        <f ca="1">OFFSET(L!$C$1,MATCH("General"&amp;"Cpy",L!$A:$A,0)-1,SL,,)</f>
        <v>© 2023 Responsible Minerals Initiative. All rights reserved.</v>
      </c>
      <c r="C58" s="305"/>
      <c r="D58" s="305"/>
      <c r="E58" s="305"/>
      <c r="F58" s="305"/>
      <c r="G58" s="26"/>
    </row>
    <row r="59" spans="1:7" ht="13.5" thickTop="1"/>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6:B36"/>
    <mergeCell ref="B22:B24"/>
    <mergeCell ref="C22:C24"/>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s>
  <phoneticPr fontId="100"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1299</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5">
      <c r="A5" s="106"/>
      <c r="B5" s="100"/>
    </row>
    <row r="6" spans="1:2" ht="30">
      <c r="A6" s="105" t="str">
        <f ca="1">OFFSET(L!$C$1,MATCH("Instructions"&amp;ADDRESS(ROW(),COLUMN(),4),L!$A:$A,0)-1,SL,,)</f>
        <v>Instructions for completing Company Information questions (rows 8 - 22).
Provide comments in ENGLISH only</v>
      </c>
      <c r="B6" s="100" t="s">
        <v>1299</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1299</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1299</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0">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5">
      <c r="A47" s="106"/>
      <c r="B47" s="100"/>
    </row>
    <row r="48" spans="1:2" ht="30">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0">
      <c r="A58" s="102" t="str">
        <f ca="1">OFFSET(L!$C$1,MATCH("Instructions"&amp;ADDRESS(ROW(),COLUMN(),4),L!$A:$A,0)-1,SL,,)</f>
        <v>8. Smelter Street -  Provide the street name on which the smelter is located. This field is optional.</v>
      </c>
      <c r="B58" s="100" t="s">
        <v>1298</v>
      </c>
    </row>
    <row r="59" spans="1:2" ht="30">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75"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phoneticPr fontId="100" type="noConversion"/>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8"/>
      <c r="B1" s="319"/>
      <c r="C1" s="319"/>
      <c r="D1" s="320"/>
    </row>
    <row r="2" spans="1:5" ht="71.25" customHeight="1">
      <c r="A2" s="74"/>
      <c r="B2" s="137" t="str">
        <f ca="1">OFFSET(L!$C$1,MATCH("Definitions"&amp;ADDRESS(ROW(),COLUMN(),4),L!$A:$A,0)-1,SL,,)</f>
        <v>ITEM</v>
      </c>
      <c r="C2" s="137" t="str">
        <f ca="1">OFFSET(L!$C$1,MATCH("Definitions"&amp;ADDRESS(ROW(),COLUMN(),4),L!$A:$A,0)-1,SL,,)</f>
        <v>DEFINITION</v>
      </c>
      <c r="D2" s="322"/>
      <c r="E2" s="101"/>
    </row>
    <row r="3" spans="1:5" ht="64.150000000000006" customHeight="1">
      <c r="A3" s="74"/>
      <c r="B3" s="63" t="str">
        <f ca="1">OFFSET(L!$C$1,MATCH("Definitions"&amp;ADDRESS(ROW(),COLUMN(),4),L!$A:$A,0)-1,SL,,)</f>
        <v>3TG</v>
      </c>
      <c r="C3" s="63" t="str">
        <f ca="1">OFFSET(L!$C$1,MATCH("Definitions"&amp;ADDRESS(ROW(),COLUMN(),4),L!$A:$A,0)-1,SL,,)</f>
        <v>Tantalum, tin, tungsten, gold</v>
      </c>
      <c r="D3" s="322"/>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2"/>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2"/>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2"/>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2"/>
      <c r="E7" s="100" t="s">
        <v>1308</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2"/>
      <c r="E8" s="100" t="s">
        <v>1311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2"/>
      <c r="E9" s="100" t="s">
        <v>1308</v>
      </c>
    </row>
    <row r="10" spans="1:5" ht="45">
      <c r="A10" s="74"/>
      <c r="B10" s="63" t="str">
        <f ca="1">OFFSET(L!$C$1,MATCH("Definitions"&amp;ADDRESS(ROW(),COLUMN(),4),L!$A:$A,0)-1,SL,,)</f>
        <v>DRC</v>
      </c>
      <c r="C10" s="63" t="str">
        <f ca="1">OFFSET(L!$C$1,MATCH("Definitions"&amp;ADDRESS(ROW(),COLUMN(),4),L!$A:$A,0)-1,SL,,)</f>
        <v>Democratic Republic of Congo</v>
      </c>
      <c r="D10" s="322"/>
      <c r="E10" s="100" t="s">
        <v>1307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2"/>
      <c r="E11" s="100" t="s">
        <v>1307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2"/>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2"/>
      <c r="E13" s="100" t="s">
        <v>1309</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2"/>
      <c r="E14" s="100" t="s">
        <v>1307</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2"/>
      <c r="E15" s="100" t="s">
        <v>1307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2"/>
      <c r="E16" s="100" t="s">
        <v>1307</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2"/>
      <c r="E17" s="100" t="s">
        <v>1307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2"/>
      <c r="E18" s="100" t="s">
        <v>1307</v>
      </c>
    </row>
    <row r="19" spans="1:5" ht="15">
      <c r="A19" s="74"/>
      <c r="B19" s="63" t="str">
        <f ca="1">OFFSET(L!$C$1,MATCH("Definitions"&amp;ADDRESS(ROW(),COLUMN(),4),L!$A:$A,0)-1,SL,,)</f>
        <v>OECD</v>
      </c>
      <c r="C19" s="63" t="str">
        <f ca="1">OFFSET(L!$C$1,MATCH("Definitions"&amp;ADDRESS(ROW(),COLUMN(),4),L!$A:$A,0)-1,SL,,)</f>
        <v>Organisation for Economic Co-operation and Development</v>
      </c>
      <c r="D19" s="322"/>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2"/>
      <c r="E20" s="100"/>
    </row>
    <row r="21" spans="1:5" ht="15">
      <c r="A21" s="74"/>
      <c r="B21" s="63" t="str">
        <f ca="1">OFFSET(L!$C$1,MATCH("Definitions"&amp;ADDRESS(ROW(),COLUMN(),4),L!$A:$A,0)-1,SL,,)</f>
        <v>RBA</v>
      </c>
      <c r="C21" s="63" t="str">
        <f ca="1">OFFSET(L!$C$1,MATCH("Definitions"&amp;ADDRESS(ROW(),COLUMN(),4),L!$A:$A,0)-1,SL,,)</f>
        <v>Responsible Business Alliance (www.responsiblebusiness.org)</v>
      </c>
      <c r="D21" s="322"/>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2"/>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2"/>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2"/>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2"/>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22"/>
      <c r="E26" s="100" t="s">
        <v>1309</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2"/>
      <c r="E27" s="100" t="s">
        <v>1307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2"/>
      <c r="E28" s="100" t="s">
        <v>1308</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2"/>
      <c r="E29" s="100" t="s">
        <v>1309</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2"/>
      <c r="E30" s="100" t="s">
        <v>1310</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2"/>
      <c r="E31" s="100"/>
    </row>
    <row r="32" spans="1:5" ht="15">
      <c r="A32" s="74"/>
      <c r="B32" s="321" t="str">
        <f ca="1">OFFSET(L!$C$1,MATCH("General"&amp;"Cpy",L!$A:$A,0)-1,SL,,)</f>
        <v>© 2023 Responsible Minerals Initiative. All rights reserved.</v>
      </c>
      <c r="C32" s="321"/>
      <c r="D32" s="322"/>
      <c r="E32" s="100"/>
    </row>
    <row r="33" spans="1:4" ht="13.5" thickBot="1">
      <c r="A33" s="75"/>
      <c r="B33" s="153"/>
      <c r="C33" s="153"/>
      <c r="D33" s="323"/>
    </row>
    <row r="34" spans="1:4" ht="13.5" thickTop="1"/>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honeticPr fontId="100"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19" zoomScalePageLayoutView="70" workbookViewId="0">
      <selection activeCell="G45" sqref="G45:J45"/>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58"/>
      <c r="B1" s="359"/>
      <c r="C1" s="359"/>
      <c r="D1" s="359"/>
      <c r="E1" s="359"/>
      <c r="F1" s="359"/>
      <c r="G1" s="359"/>
      <c r="H1" s="359"/>
      <c r="I1" s="359"/>
      <c r="J1" s="359"/>
      <c r="K1" s="360"/>
      <c r="L1" s="100"/>
      <c r="P1" s="3"/>
      <c r="Q1" s="3"/>
      <c r="R1" s="3"/>
      <c r="S1" s="3"/>
      <c r="T1" s="3"/>
      <c r="U1" s="3"/>
      <c r="V1" s="3"/>
      <c r="W1" s="3"/>
      <c r="X1" s="3"/>
      <c r="Y1" s="3"/>
      <c r="Z1" s="3"/>
      <c r="AA1" s="3"/>
      <c r="AB1" s="3"/>
      <c r="AC1" s="3"/>
      <c r="AD1" s="3"/>
      <c r="AE1" s="3"/>
      <c r="AF1" s="3"/>
      <c r="AG1" s="3"/>
      <c r="AH1" s="3"/>
    </row>
    <row r="2" spans="1:34" ht="82.35" customHeight="1">
      <c r="A2" s="34"/>
      <c r="B2" s="136"/>
      <c r="C2" s="35"/>
      <c r="D2" s="361" t="str">
        <f ca="1">OFFSET(L!$C$1,MATCH("Declaration"&amp;ADDRESS(ROW(),COLUMN(),4),L!$A:$A,0)-1,SL,,)</f>
        <v>Conflict Minerals Reporting Template (CMRT)</v>
      </c>
      <c r="E2" s="362"/>
      <c r="F2" s="362"/>
      <c r="G2" s="362"/>
      <c r="H2" s="362"/>
      <c r="I2" s="362"/>
      <c r="J2" s="363"/>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71"/>
      <c r="G3" s="371"/>
      <c r="H3" s="371"/>
      <c r="I3" s="152"/>
      <c r="J3" s="138" t="s">
        <v>15794</v>
      </c>
      <c r="K3" s="36"/>
      <c r="L3" s="100"/>
      <c r="P3" s="45">
        <f>MATCH($D$3,LN,0)</f>
        <v>1</v>
      </c>
    </row>
    <row r="4" spans="1:34" ht="15.75">
      <c r="A4" s="34"/>
      <c r="B4" s="367" t="str">
        <f ca="1">OFFSET(L!$C$1,MATCH("Declaration"&amp;ADDRESS(ROW(),COLUMN(),4),L!$A:$A,0)-1,SL,,)</f>
        <v>The purpose of this document is to collect sourcing information on tin, tantalum, tungsten and gold used in products</v>
      </c>
      <c r="C4" s="367"/>
      <c r="D4" s="367"/>
      <c r="E4" s="367"/>
      <c r="F4" s="367"/>
      <c r="G4" s="367"/>
      <c r="H4" s="367"/>
      <c r="I4" s="372" t="str">
        <f ca="1">OFFSET(L!$C$1,MATCH("Declaration"&amp;ADDRESS(ROW(),COLUMN(),4),L!$A:$A,0)-1,SL,,)</f>
        <v>Link to Terms &amp; Conditions</v>
      </c>
      <c r="J4" s="372"/>
      <c r="K4" s="36"/>
      <c r="L4" s="115"/>
      <c r="P4" s="3"/>
      <c r="Q4" s="3"/>
      <c r="R4" s="3"/>
      <c r="S4" s="3"/>
      <c r="T4" s="3"/>
      <c r="U4" s="3"/>
      <c r="V4" s="3"/>
      <c r="W4" s="3"/>
      <c r="X4" s="3"/>
      <c r="Y4" s="3"/>
      <c r="Z4" s="3"/>
      <c r="AA4" s="3"/>
      <c r="AB4" s="3"/>
      <c r="AC4" s="3"/>
      <c r="AD4" s="3"/>
      <c r="AE4" s="3"/>
      <c r="AF4" s="3"/>
      <c r="AG4" s="3"/>
      <c r="AH4" s="3"/>
    </row>
    <row r="5" spans="1:34" ht="15">
      <c r="A5" s="134" t="str">
        <f>LEFT(D9,1)</f>
        <v>B</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7" t="str">
        <f ca="1">OFFSET(L!$C$1,MATCH("Declaration"&amp;ADDRESS(ROW(),COLUMN(),4),L!$A:$A,0)-1,SL,,)</f>
        <v>Mandatory fields are noted with an asterisk (*).  Consult the instructions tab for guidance on how to answer each question.</v>
      </c>
      <c r="C6" s="367"/>
      <c r="D6" s="367"/>
      <c r="E6" s="367"/>
      <c r="F6" s="367"/>
      <c r="G6" s="367"/>
      <c r="H6" s="367"/>
      <c r="I6" s="367"/>
      <c r="J6" s="367"/>
      <c r="K6" s="36"/>
      <c r="L6" s="115" t="s">
        <v>443</v>
      </c>
      <c r="P6" s="3"/>
      <c r="Q6" s="3"/>
      <c r="R6" s="3"/>
      <c r="S6" s="3"/>
      <c r="T6" s="3"/>
      <c r="U6" s="3"/>
      <c r="V6" s="3"/>
      <c r="W6" s="3"/>
      <c r="X6" s="3"/>
      <c r="Y6" s="3"/>
      <c r="Z6" s="3"/>
      <c r="AA6" s="3"/>
      <c r="AB6" s="3"/>
      <c r="AC6" s="3"/>
      <c r="AD6" s="3"/>
      <c r="AE6" s="3"/>
      <c r="AF6" s="3"/>
      <c r="AG6" s="3"/>
      <c r="AH6" s="3"/>
    </row>
    <row r="7" spans="1:34" ht="37.15" customHeight="1">
      <c r="A7" s="34"/>
      <c r="B7" s="376" t="str">
        <f ca="1">OFFSET(L!$C$1,MATCH("Declaration"&amp;ADDRESS(ROW(),COLUMN(),4),L!$A:$A,0)-1,SL,,)</f>
        <v>Company Information</v>
      </c>
      <c r="C7" s="376"/>
      <c r="D7" s="376"/>
      <c r="E7" s="376"/>
      <c r="F7" s="376"/>
      <c r="G7" s="376"/>
      <c r="H7" s="376"/>
      <c r="I7" s="376"/>
      <c r="J7" s="376"/>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4" t="s">
        <v>15809</v>
      </c>
      <c r="E8" s="365"/>
      <c r="F8" s="365"/>
      <c r="G8" s="365"/>
      <c r="H8" s="365"/>
      <c r="I8" s="365"/>
      <c r="J8" s="366"/>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3" t="s">
        <v>495</v>
      </c>
      <c r="E9" s="374"/>
      <c r="F9" s="374"/>
      <c r="G9" s="375"/>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77" t="str">
        <f ca="1">OFFSET(L!$C$1,MATCH("Declaration"&amp;ADDRESS(ROW(),COLUMN(),4)&amp;LEFT($D$9,1),L!$A:$A,0)-1,SL,,)</f>
        <v>Go to Product List tab to enter products this declaration applies to</v>
      </c>
      <c r="C10" s="122"/>
      <c r="D10" s="368"/>
      <c r="E10" s="369"/>
      <c r="F10" s="369"/>
      <c r="G10" s="369"/>
      <c r="H10" s="369"/>
      <c r="I10" s="369"/>
      <c r="J10" s="370"/>
      <c r="K10" s="36"/>
      <c r="L10" s="115"/>
      <c r="Q10" s="3"/>
      <c r="R10" s="3"/>
      <c r="S10" s="3"/>
      <c r="T10" s="3"/>
      <c r="U10" s="3"/>
      <c r="V10" s="3"/>
      <c r="W10" s="3"/>
      <c r="X10" s="3"/>
      <c r="Y10" s="3"/>
      <c r="Z10" s="3"/>
      <c r="AA10" s="3"/>
      <c r="AB10" s="3"/>
      <c r="AC10" s="3"/>
      <c r="AD10" s="3"/>
      <c r="AE10" s="3"/>
      <c r="AF10" s="3"/>
      <c r="AG10" s="3"/>
      <c r="AH10" s="3"/>
    </row>
    <row r="11" spans="1:34" ht="15.75">
      <c r="A11" s="38"/>
      <c r="B11" s="378"/>
      <c r="C11" s="122"/>
      <c r="D11" s="343" t="str">
        <f ca="1">IF(D9=Q9,OFFSET(L!$C$1,MATCH("Declaration"&amp;ADDRESS(ROW(),COLUMN(),4),L!$A:$A,0)-1,SL,,),"")</f>
        <v>Click here to enter the products this declaration applies to</v>
      </c>
      <c r="E11" s="344"/>
      <c r="F11" s="344"/>
      <c r="G11" s="344"/>
      <c r="H11" s="344"/>
      <c r="I11" s="344"/>
      <c r="J11" s="345"/>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1"/>
      <c r="E12" s="352"/>
      <c r="F12" s="352"/>
      <c r="G12" s="352"/>
      <c r="H12" s="352"/>
      <c r="I12" s="352"/>
      <c r="J12" s="353"/>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1"/>
      <c r="E13" s="352"/>
      <c r="F13" s="352"/>
      <c r="G13" s="352"/>
      <c r="H13" s="352"/>
      <c r="I13" s="352"/>
      <c r="J13" s="353"/>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1"/>
      <c r="E14" s="352"/>
      <c r="F14" s="352"/>
      <c r="G14" s="352"/>
      <c r="H14" s="352"/>
      <c r="I14" s="352"/>
      <c r="J14" s="353"/>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1" t="s">
        <v>15810</v>
      </c>
      <c r="E15" s="352"/>
      <c r="F15" s="352"/>
      <c r="G15" s="352"/>
      <c r="H15" s="352"/>
      <c r="I15" s="352"/>
      <c r="J15" s="353"/>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9" t="s">
        <v>15811</v>
      </c>
      <c r="E16" s="380"/>
      <c r="F16" s="380"/>
      <c r="G16" s="380"/>
      <c r="H16" s="380"/>
      <c r="I16" s="380"/>
      <c r="J16" s="381"/>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1" t="s">
        <v>15812</v>
      </c>
      <c r="E17" s="352"/>
      <c r="F17" s="352"/>
      <c r="G17" s="352"/>
      <c r="H17" s="352"/>
      <c r="I17" s="352"/>
      <c r="J17" s="353"/>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4" t="s">
        <v>15813</v>
      </c>
      <c r="E18" s="325"/>
      <c r="F18" s="325"/>
      <c r="G18" s="325"/>
      <c r="H18" s="325"/>
      <c r="I18" s="325"/>
      <c r="J18" s="326"/>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1"/>
      <c r="E19" s="352"/>
      <c r="F19" s="352"/>
      <c r="G19" s="352"/>
      <c r="H19" s="352"/>
      <c r="I19" s="352"/>
      <c r="J19" s="353"/>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9" t="s">
        <v>15814</v>
      </c>
      <c r="E20" s="380"/>
      <c r="F20" s="380"/>
      <c r="G20" s="380"/>
      <c r="H20" s="380"/>
      <c r="I20" s="380"/>
      <c r="J20" s="381"/>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2"/>
      <c r="E21" s="383"/>
      <c r="F21" s="383"/>
      <c r="G21" s="383"/>
      <c r="H21" s="383"/>
      <c r="I21" s="383"/>
      <c r="J21" s="384"/>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5">
        <v>45153</v>
      </c>
      <c r="E22" s="386"/>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4"/>
      <c r="E23" s="354"/>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7" t="str">
        <f ca="1">OFFSET(L!$C$1,MATCH("Declaration"&amp;ADDRESS(ROW(),COLUMN(),4),L!$A:$A,0)-1,SL,,)</f>
        <v>Answer the following questions 1 - 8 based on the declaration scope indicated above</v>
      </c>
      <c r="C24" s="387"/>
      <c r="D24" s="387"/>
      <c r="E24" s="387"/>
      <c r="F24" s="387"/>
      <c r="G24" s="387"/>
      <c r="H24" s="387"/>
      <c r="I24" s="387"/>
      <c r="J24" s="387"/>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4" t="str">
        <f ca="1">OFFSET(L!$C$1,MATCH("Declaration"&amp;ADDRESS(ROW(),COLUMN(),4),L!$A:$A,0)-1,SL,,)</f>
        <v>Answer</v>
      </c>
      <c r="E25" s="334"/>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7" t="s">
        <v>489</v>
      </c>
      <c r="E26" s="328"/>
      <c r="F26" s="12"/>
      <c r="G26" s="329"/>
      <c r="H26" s="330"/>
      <c r="I26" s="330"/>
      <c r="J26" s="331"/>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7" t="s">
        <v>488</v>
      </c>
      <c r="E27" s="328"/>
      <c r="F27" s="12"/>
      <c r="G27" s="329"/>
      <c r="H27" s="330"/>
      <c r="I27" s="330"/>
      <c r="J27" s="331"/>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7" t="s">
        <v>489</v>
      </c>
      <c r="E28" s="328"/>
      <c r="F28" s="12"/>
      <c r="G28" s="329"/>
      <c r="H28" s="330"/>
      <c r="I28" s="330"/>
      <c r="J28" s="331"/>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7" t="s">
        <v>489</v>
      </c>
      <c r="E29" s="328"/>
      <c r="F29" s="12"/>
      <c r="G29" s="329"/>
      <c r="H29" s="330"/>
      <c r="I29" s="330"/>
      <c r="J29" s="331"/>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6" t="str">
        <f ca="1">D25</f>
        <v>Answer</v>
      </c>
      <c r="E31" s="336"/>
      <c r="F31" s="18"/>
      <c r="G31" s="44" t="str">
        <f ca="1">G25</f>
        <v>Comments</v>
      </c>
      <c r="H31" s="44"/>
      <c r="I31" s="44"/>
      <c r="J31" s="83"/>
      <c r="K31" s="36"/>
      <c r="L31" s="111" t="s">
        <v>1238</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6"/>
      <c r="E32" s="347"/>
      <c r="F32" s="47"/>
      <c r="G32" s="329"/>
      <c r="H32" s="330"/>
      <c r="I32" s="330"/>
      <c r="J32" s="331"/>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7" t="s">
        <v>488</v>
      </c>
      <c r="E33" s="328"/>
      <c r="F33" s="47"/>
      <c r="G33" s="329"/>
      <c r="H33" s="330"/>
      <c r="I33" s="330"/>
      <c r="J33" s="331"/>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7"/>
      <c r="E34" s="328"/>
      <c r="F34" s="47"/>
      <c r="G34" s="329"/>
      <c r="H34" s="330"/>
      <c r="I34" s="330"/>
      <c r="J34" s="331"/>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7"/>
      <c r="E35" s="328"/>
      <c r="F35" s="47"/>
      <c r="G35" s="329"/>
      <c r="H35" s="330"/>
      <c r="I35" s="330"/>
      <c r="J35" s="331"/>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6" t="str">
        <f ca="1">D25</f>
        <v>Answer</v>
      </c>
      <c r="E37" s="336"/>
      <c r="F37" s="18"/>
      <c r="G37" s="44" t="str">
        <f ca="1">G25</f>
        <v>Comments</v>
      </c>
      <c r="H37" s="350"/>
      <c r="I37" s="350"/>
      <c r="J37" s="350"/>
      <c r="K37" s="36"/>
      <c r="L37" s="111" t="s">
        <v>1238</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7"/>
      <c r="E38" s="328"/>
      <c r="F38" s="47"/>
      <c r="G38" s="329"/>
      <c r="H38" s="330"/>
      <c r="I38" s="330"/>
      <c r="J38" s="331"/>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7" t="s">
        <v>488</v>
      </c>
      <c r="E39" s="328"/>
      <c r="F39" s="47"/>
      <c r="G39" s="329"/>
      <c r="H39" s="330"/>
      <c r="I39" s="330"/>
      <c r="J39" s="331"/>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7"/>
      <c r="E40" s="328"/>
      <c r="F40" s="47"/>
      <c r="G40" s="329"/>
      <c r="H40" s="330"/>
      <c r="I40" s="330"/>
      <c r="J40" s="331"/>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7"/>
      <c r="E41" s="328"/>
      <c r="F41" s="47"/>
      <c r="G41" s="329"/>
      <c r="H41" s="330"/>
      <c r="I41" s="330"/>
      <c r="J41" s="331"/>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6" t="str">
        <f ca="1">D25</f>
        <v>Answer</v>
      </c>
      <c r="E43" s="336"/>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7"/>
      <c r="E44" s="328"/>
      <c r="F44" s="47"/>
      <c r="G44" s="329"/>
      <c r="H44" s="330"/>
      <c r="I44" s="330"/>
      <c r="J44" s="331"/>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7" t="s">
        <v>488</v>
      </c>
      <c r="E45" s="328"/>
      <c r="F45" s="47"/>
      <c r="G45" s="329" t="s">
        <v>15818</v>
      </c>
      <c r="H45" s="330"/>
      <c r="I45" s="330"/>
      <c r="J45" s="331"/>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7"/>
      <c r="E46" s="328"/>
      <c r="F46" s="47"/>
      <c r="G46" s="329"/>
      <c r="H46" s="330"/>
      <c r="I46" s="330"/>
      <c r="J46" s="331"/>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7"/>
      <c r="E47" s="328"/>
      <c r="F47" s="47"/>
      <c r="G47" s="329"/>
      <c r="H47" s="330"/>
      <c r="I47" s="330"/>
      <c r="J47" s="331"/>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6" t="str">
        <f ca="1">D25</f>
        <v>Answer</v>
      </c>
      <c r="E49" s="336"/>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7"/>
      <c r="E50" s="328"/>
      <c r="F50" s="47"/>
      <c r="G50" s="329"/>
      <c r="H50" s="330"/>
      <c r="I50" s="330"/>
      <c r="J50" s="331"/>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7" t="s">
        <v>489</v>
      </c>
      <c r="E51" s="328"/>
      <c r="F51" s="47"/>
      <c r="G51" s="329"/>
      <c r="H51" s="330"/>
      <c r="I51" s="330"/>
      <c r="J51" s="331"/>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7"/>
      <c r="E52" s="328"/>
      <c r="F52" s="47"/>
      <c r="G52" s="329"/>
      <c r="H52" s="330"/>
      <c r="I52" s="330"/>
      <c r="J52" s="331"/>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7"/>
      <c r="E53" s="328"/>
      <c r="F53" s="47"/>
      <c r="G53" s="329"/>
      <c r="H53" s="330"/>
      <c r="I53" s="330"/>
      <c r="J53" s="331"/>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6" t="str">
        <f ca="1">D25</f>
        <v>Answer</v>
      </c>
      <c r="E55" s="336"/>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8"/>
      <c r="E56" s="349"/>
      <c r="F56" s="47"/>
      <c r="G56" s="329"/>
      <c r="H56" s="330"/>
      <c r="I56" s="330"/>
      <c r="J56" s="331"/>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8" t="s">
        <v>15797</v>
      </c>
      <c r="E57" s="349"/>
      <c r="F57" s="47"/>
      <c r="G57" s="329"/>
      <c r="H57" s="330"/>
      <c r="I57" s="330"/>
      <c r="J57" s="331"/>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48"/>
      <c r="E58" s="349"/>
      <c r="F58" s="47"/>
      <c r="G58" s="329"/>
      <c r="H58" s="330"/>
      <c r="I58" s="330"/>
      <c r="J58" s="331"/>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8"/>
      <c r="E59" s="349"/>
      <c r="F59" s="47"/>
      <c r="G59" s="329"/>
      <c r="H59" s="330"/>
      <c r="I59" s="330"/>
      <c r="J59" s="331"/>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6" t="str">
        <f ca="1">D25</f>
        <v>Answer</v>
      </c>
      <c r="E61" s="336"/>
      <c r="F61" s="18"/>
      <c r="G61" s="44" t="str">
        <f ca="1">G25</f>
        <v>Comments</v>
      </c>
      <c r="H61" s="333"/>
      <c r="I61" s="333"/>
      <c r="J61" s="333"/>
      <c r="K61" s="36"/>
      <c r="L61" s="111" t="s">
        <v>1236</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6"/>
      <c r="E62" s="347"/>
      <c r="F62" s="47"/>
      <c r="G62" s="329"/>
      <c r="H62" s="330"/>
      <c r="I62" s="330"/>
      <c r="J62" s="331"/>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7" t="s">
        <v>488</v>
      </c>
      <c r="E63" s="328"/>
      <c r="F63" s="47"/>
      <c r="G63" s="329"/>
      <c r="H63" s="330"/>
      <c r="I63" s="330"/>
      <c r="J63" s="331"/>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7"/>
      <c r="E64" s="328"/>
      <c r="F64" s="47"/>
      <c r="G64" s="329"/>
      <c r="H64" s="330"/>
      <c r="I64" s="330"/>
      <c r="J64" s="331"/>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7"/>
      <c r="E65" s="328"/>
      <c r="F65" s="47"/>
      <c r="G65" s="329"/>
      <c r="H65" s="330"/>
      <c r="I65" s="330"/>
      <c r="J65" s="331"/>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6" t="str">
        <f ca="1">D25</f>
        <v>Answer</v>
      </c>
      <c r="E67" s="336"/>
      <c r="F67" s="18"/>
      <c r="G67" s="44" t="str">
        <f ca="1">G25</f>
        <v>Comments</v>
      </c>
      <c r="H67" s="333" t="str">
        <f>IF(Q75="(*)","Click here to enter smelter names","")</f>
        <v/>
      </c>
      <c r="I67" s="333"/>
      <c r="J67" s="333"/>
      <c r="K67" s="36"/>
      <c r="L67" s="111" t="s">
        <v>1236</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7"/>
      <c r="E68" s="328"/>
      <c r="F68" s="48"/>
      <c r="G68" s="329"/>
      <c r="H68" s="330"/>
      <c r="I68" s="330"/>
      <c r="J68" s="331"/>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7" t="s">
        <v>488</v>
      </c>
      <c r="E69" s="328"/>
      <c r="F69" s="48"/>
      <c r="G69" s="329"/>
      <c r="H69" s="330"/>
      <c r="I69" s="330"/>
      <c r="J69" s="331"/>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7"/>
      <c r="E70" s="328"/>
      <c r="F70" s="48"/>
      <c r="G70" s="329"/>
      <c r="H70" s="330"/>
      <c r="I70" s="330"/>
      <c r="J70" s="331"/>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7"/>
      <c r="E71" s="328"/>
      <c r="F71" s="50"/>
      <c r="G71" s="329"/>
      <c r="H71" s="330"/>
      <c r="I71" s="330"/>
      <c r="J71" s="331"/>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2" t="str">
        <f ca="1">OFFSET(L!$C$1,MATCH("Declaration"&amp;ADDRESS(ROW(),COLUMN(),4),L!$A:$A,0)-1,SL,,)</f>
        <v>Answer the Following Questions at a Company Level</v>
      </c>
      <c r="C73" s="332"/>
      <c r="D73" s="332"/>
      <c r="E73" s="332"/>
      <c r="F73" s="332"/>
      <c r="G73" s="332"/>
      <c r="H73" s="332"/>
      <c r="I73" s="332"/>
      <c r="J73" s="332"/>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4" t="str">
        <f ca="1">D25</f>
        <v>Answer</v>
      </c>
      <c r="E74" s="334"/>
      <c r="F74" s="53"/>
      <c r="G74" s="334" t="str">
        <f ca="1">G25</f>
        <v>Comments</v>
      </c>
      <c r="H74" s="334" t="e">
        <f>HLOOKUP(SL,LT,$O74,0)</f>
        <v>#NAME?</v>
      </c>
      <c r="I74" s="334"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7" t="s">
        <v>488</v>
      </c>
      <c r="E75" s="328"/>
      <c r="F75" s="57"/>
      <c r="G75" s="329"/>
      <c r="H75" s="330"/>
      <c r="I75" s="330"/>
      <c r="J75" s="331"/>
      <c r="K75" s="36"/>
      <c r="L75" s="113" t="s">
        <v>1237</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5"/>
      <c r="H76" s="335"/>
      <c r="I76" s="335"/>
      <c r="J76" s="335"/>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7" t="s">
        <v>489</v>
      </c>
      <c r="E77" s="328"/>
      <c r="F77" s="57"/>
      <c r="G77" s="355"/>
      <c r="H77" s="356"/>
      <c r="I77" s="356"/>
      <c r="J77" s="357"/>
      <c r="K77" s="36"/>
      <c r="L77" s="113" t="s">
        <v>1238</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7" t="s">
        <v>488</v>
      </c>
      <c r="E79" s="328"/>
      <c r="F79" s="57"/>
      <c r="G79" s="329"/>
      <c r="H79" s="330"/>
      <c r="I79" s="330"/>
      <c r="J79" s="331"/>
      <c r="K79" s="36"/>
      <c r="L79" s="113" t="s">
        <v>1238</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7" t="s">
        <v>488</v>
      </c>
      <c r="E81" s="328"/>
      <c r="F81" s="57"/>
      <c r="G81" s="329"/>
      <c r="H81" s="330"/>
      <c r="I81" s="330"/>
      <c r="J81" s="331"/>
      <c r="K81" s="36"/>
      <c r="L81" s="113" t="s">
        <v>1297</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7" t="s">
        <v>14982</v>
      </c>
      <c r="E83" s="328"/>
      <c r="F83" s="57"/>
      <c r="G83" s="329"/>
      <c r="H83" s="330"/>
      <c r="I83" s="330"/>
      <c r="J83" s="331"/>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40" t="s">
        <v>488</v>
      </c>
      <c r="E85" s="341"/>
      <c r="F85" s="57"/>
      <c r="G85" s="329"/>
      <c r="H85" s="330"/>
      <c r="I85" s="330"/>
      <c r="J85" s="331"/>
      <c r="K85" s="36"/>
      <c r="L85" s="113" t="s">
        <v>1238</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5"/>
      <c r="H86" s="335"/>
      <c r="I86" s="335"/>
      <c r="J86" s="335"/>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7" t="s">
        <v>488</v>
      </c>
      <c r="E87" s="328"/>
      <c r="F87" s="57"/>
      <c r="G87" s="329"/>
      <c r="H87" s="330"/>
      <c r="I87" s="330"/>
      <c r="J87" s="331"/>
      <c r="K87" s="36"/>
      <c r="L87" s="113" t="s">
        <v>1236</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2"/>
      <c r="H88" s="342"/>
      <c r="I88" s="342"/>
      <c r="J88" s="34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7" t="s">
        <v>13974</v>
      </c>
      <c r="E89" s="328"/>
      <c r="F89" s="57"/>
      <c r="G89" s="329"/>
      <c r="H89" s="330"/>
      <c r="I89" s="330"/>
      <c r="J89" s="331"/>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39" t="str">
        <f>IF(OR($D$8="",$I$3=""),"","Click here to check required fields completion")</f>
        <v/>
      </c>
      <c r="C90" s="339"/>
      <c r="D90" s="339"/>
      <c r="E90" s="339"/>
      <c r="F90" s="339"/>
      <c r="G90" s="339"/>
      <c r="H90" s="339"/>
      <c r="I90" s="339"/>
      <c r="J90" s="339"/>
      <c r="K90" s="36"/>
      <c r="L90" s="100"/>
      <c r="P90" s="3"/>
      <c r="Q90" s="3"/>
      <c r="R90" s="3"/>
      <c r="S90" s="3"/>
      <c r="T90" s="3"/>
      <c r="U90" s="3"/>
      <c r="V90" s="3"/>
      <c r="W90" s="3"/>
      <c r="X90" s="3"/>
      <c r="Y90" s="3"/>
      <c r="Z90" s="3"/>
      <c r="AA90" s="3"/>
      <c r="AB90" s="3"/>
      <c r="AC90" s="3"/>
      <c r="AD90" s="3"/>
      <c r="AE90" s="3"/>
      <c r="AF90" s="3"/>
      <c r="AG90" s="3"/>
      <c r="AH90" s="3"/>
    </row>
    <row r="91" spans="1:34" ht="15.75" thickBot="1">
      <c r="A91" s="337" t="str">
        <f ca="1">OFFSET(L!$C$1,MATCH("General"&amp;"Cpy",L!$A:$A,0)-1,SL,,)</f>
        <v>© 2023 Responsible Minerals Initiative. All rights reserved.</v>
      </c>
      <c r="B91" s="338"/>
      <c r="C91" s="338"/>
      <c r="D91" s="338"/>
      <c r="E91" s="338"/>
      <c r="F91" s="338"/>
      <c r="G91" s="338"/>
      <c r="H91" s="338"/>
      <c r="I91" s="338"/>
      <c r="J91" s="338"/>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
      </c>
      <c r="E96" s="282" t="str">
        <f>IF(AND(OR($D$26="Yes",$D$26=""),OR($D$32="Yes",$D$32="")),"100%","")</f>
        <v/>
      </c>
      <c r="G96" s="282" t="str">
        <f>IF(OR($D$26="Yes",$D$26=""),"Yes","")</f>
        <v/>
      </c>
    </row>
    <row r="97" spans="2:7" ht="13.5" hidden="1" customHeight="1">
      <c r="B97" s="56" t="s">
        <v>489</v>
      </c>
      <c r="D97" s="282" t="str">
        <f>IF(AND(OR($D$26="Yes",$D$26=""),OR($D$32="Yes",$D$32="")),"No","")</f>
        <v/>
      </c>
      <c r="E97" s="282" t="str">
        <f>IF(AND(OR($D$26="Yes",$D$26=""),OR($D$32="Yes",$D$32="")),"Greater than 90%","")</f>
        <v/>
      </c>
      <c r="G97" s="282" t="str">
        <f>IF(OR($D$26="Yes",$D$26=""),"No","")</f>
        <v/>
      </c>
    </row>
    <row r="98" spans="2:7" ht="15.75" hidden="1">
      <c r="B98" s="56" t="s">
        <v>490</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2480</v>
      </c>
      <c r="D100" s="282" t="str">
        <f>IF(AND(OR($D$27="Yes",$D$27=""),OR($D$33="Yes",$D$33="")),"No","")</f>
        <v>No</v>
      </c>
      <c r="E100" s="282" t="str">
        <f>IF(AND(OR($D$26="Yes",$D$26=""),OR($D$32="Yes",$D$32="")),"50% or less","")</f>
        <v/>
      </c>
      <c r="G100" s="282" t="str">
        <f>IF(OR($D$28="Yes",$D$28=""),"Yes","")</f>
        <v/>
      </c>
    </row>
    <row r="101" spans="2:7" ht="15.75" hidden="1">
      <c r="B101" s="236" t="s">
        <v>2481</v>
      </c>
      <c r="D101" s="282" t="str">
        <f>IF(AND(OR($D$27="Yes",$D$27=""),OR($D$33="Yes",$D$33="")),"Unknown","")</f>
        <v>Unknown</v>
      </c>
      <c r="E101" s="282" t="str">
        <f>IF(AND(OR($D$26="Yes",$D$26=""),OR($D$32="Yes",$D$32="")),"None","")</f>
        <v/>
      </c>
      <c r="G101" s="282" t="str">
        <f>IF(OR($D$28="Yes",$D$28=""),"No","")</f>
        <v/>
      </c>
    </row>
    <row r="102" spans="2:7" ht="15.75" hidden="1">
      <c r="B102" s="236" t="s">
        <v>2482</v>
      </c>
      <c r="D102" s="282" t="str">
        <f>IF(AND(OR($D$28="Yes",$D$28=""),OR($D$34="Yes",$D$34="")),"Yes","")</f>
        <v/>
      </c>
      <c r="E102" s="282" t="str">
        <f>IF(AND(OR($D$27="Yes",$D$27=""),OR($D$33="Yes",$D$33="")),"100%","")</f>
        <v>100%</v>
      </c>
      <c r="G102" s="282" t="str">
        <f>IF(OR($D$29="Yes",$D$29=""),"Yes","")</f>
        <v/>
      </c>
    </row>
    <row r="103" spans="2:7" ht="15.75" hidden="1">
      <c r="B103" s="236" t="s">
        <v>2483</v>
      </c>
      <c r="D103" s="282" t="str">
        <f>IF(AND(OR($D$28="Yes",$D$28=""),OR($D$34="Yes",$D$34="")),"No","")</f>
        <v/>
      </c>
      <c r="E103" s="282" t="str">
        <f>IF(AND(OR($D$27="Yes",$D$27=""),OR($D$33="Yes",$D$33="")),"Greater than 90%","")</f>
        <v>Greater than 90%</v>
      </c>
      <c r="G103" s="282" t="str">
        <f>IF(OR($D$29="Yes",$D$29=""),"No","")</f>
        <v/>
      </c>
    </row>
    <row r="104" spans="2:7" ht="15.75" hidden="1">
      <c r="B104" s="236" t="s">
        <v>491</v>
      </c>
      <c r="D104" s="282" t="str">
        <f>IF(AND(OR($D$28="Yes",$D$28=""),OR($D$34="Yes",$D$34="")),"Unknown","")</f>
        <v/>
      </c>
      <c r="E104" s="282" t="str">
        <f>IF(AND(OR($D$27="Yes",$D$27=""),OR($D$33="Yes",$D$33="")),"Greater than 75%","")</f>
        <v>Greater than 75%</v>
      </c>
    </row>
    <row r="105" spans="2:7" ht="15.75" hidden="1">
      <c r="B105" s="236" t="s">
        <v>14982</v>
      </c>
      <c r="D105" s="282" t="str">
        <f>IF(AND(OR($D$29="Yes",$D$29=""),OR($D$35="Yes",$D$35="")),"Yes","")</f>
        <v/>
      </c>
      <c r="E105" s="282" t="str">
        <f>IF(AND(OR($D$27="Yes",$D$27=""),OR($D$33="Yes",$D$33="")),"Greater than 50%","")</f>
        <v>Greater than 50%</v>
      </c>
    </row>
    <row r="106" spans="2:7" ht="15.75" hidden="1">
      <c r="B106" s="236" t="s">
        <v>12394</v>
      </c>
      <c r="D106" s="282" t="str">
        <f>IF(AND(OR($D$29="Yes",$D$29=""),OR($D$35="Yes",$D$35="")),"No","")</f>
        <v/>
      </c>
      <c r="E106" s="282" t="str">
        <f>IF(AND(OR($D$27="Yes",$D$27=""),OR($D$33="Yes",$D$33="")),"50% or less","")</f>
        <v>50% or less</v>
      </c>
    </row>
    <row r="107" spans="2:7" ht="15.75" hidden="1">
      <c r="B107" s="236" t="s">
        <v>489</v>
      </c>
      <c r="D107" s="282" t="str">
        <f>IF(AND(OR($D$29="Yes",$D$29=""),OR($D$35="Yes",$D$35="")),"Unknown","")</f>
        <v/>
      </c>
      <c r="E107" s="282" t="str">
        <f>IF(AND(OR($D$27="Yes",$D$27=""),OR($D$33="Yes",$D$33="")),"None","")</f>
        <v>None</v>
      </c>
    </row>
    <row r="108" spans="2:7" ht="15.75" hidden="1">
      <c r="B108" s="236" t="s">
        <v>13974</v>
      </c>
      <c r="E108" s="282" t="str">
        <f>IF(AND(OR($D$28="Yes",$D$28=""),OR($D$34="Yes",$D$34="")),"100%","")</f>
        <v/>
      </c>
    </row>
    <row r="109" spans="2:7" ht="15.75" hidden="1">
      <c r="B109" s="236" t="s">
        <v>13976</v>
      </c>
      <c r="E109" s="282" t="str">
        <f>IF(AND(OR($D$28="Yes",$D$28=""),OR($D$34="Yes",$D$34="")),"Greater than 90%","")</f>
        <v/>
      </c>
    </row>
    <row r="110" spans="2:7" ht="15.75" hidden="1">
      <c r="B110" s="236" t="s">
        <v>13977</v>
      </c>
      <c r="E110" s="282" t="str">
        <f>IF(AND(OR($D$28="Yes",$D$28=""),OR($D$34="Yes",$D$34="")),"Greater than 75%","")</f>
        <v/>
      </c>
    </row>
    <row r="111" spans="2:7" ht="15.75" hidden="1">
      <c r="B111" s="236" t="s">
        <v>489</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phoneticPr fontId="100" type="noConversion"/>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00000000-0002-0000-0300-000008000000}"/>
    <dataValidation type="list" allowBlank="1" showInputMessage="1" showErrorMessage="1" sqref="D50:E50 D44:E44 D38:E38" xr:uid="{00000000-0002-0000-0300-000009000000}">
      <formula1>$D$96:$D$98</formula1>
    </dataValidation>
    <dataValidation type="list" allowBlank="1" showInputMessage="1" showErrorMessage="1" sqref="D39:E39 D45:E45 D51:E51" xr:uid="{00000000-0002-0000-0300-00000A000000}">
      <formula1>$D$99:$D$101</formula1>
    </dataValidation>
    <dataValidation type="list" allowBlank="1" showInputMessage="1" showErrorMessage="1" sqref="D40:E40 D46:E46 D52:E52" xr:uid="{00000000-0002-0000-0300-00000B000000}">
      <formula1>$D$102:$D$104</formula1>
    </dataValidation>
    <dataValidation type="list" allowBlank="1" showInputMessage="1" showErrorMessage="1" sqref="D56:E56" xr:uid="{00000000-0002-0000-0300-00000C000000}">
      <formula1>$E$96:$E$101</formula1>
    </dataValidation>
    <dataValidation type="list" allowBlank="1" showInputMessage="1" showErrorMessage="1" sqref="D57:E57" xr:uid="{00000000-0002-0000-0300-00000D000000}">
      <formula1>$E$102:$E$107</formula1>
    </dataValidation>
    <dataValidation type="list" allowBlank="1" showInputMessage="1" showErrorMessage="1" sqref="D58:E58" xr:uid="{00000000-0002-0000-0300-00000E000000}">
      <formula1>$E$108:$E$113</formula1>
    </dataValidation>
    <dataValidation type="list" allowBlank="1" showInputMessage="1" showErrorMessage="1" sqref="D62:E62 D68:E68" xr:uid="{00000000-0002-0000-0300-00000F000000}">
      <formula1>$D$96:$D$97</formula1>
    </dataValidation>
    <dataValidation type="list" allowBlank="1" showInputMessage="1" showErrorMessage="1" sqref="D63:E63 D69:E69" xr:uid="{00000000-0002-0000-0300-000010000000}">
      <formula1>$D$99:$D$100</formula1>
    </dataValidation>
    <dataValidation type="list" allowBlank="1" showInputMessage="1" showErrorMessage="1" sqref="D64:E64 D70:E70" xr:uid="{00000000-0002-0000-0300-000011000000}">
      <formula1>$D$102:$D$103</formula1>
    </dataValidation>
    <dataValidation type="list" allowBlank="1" showInputMessage="1" showErrorMessage="1" sqref="D65:E65 D71:E71" xr:uid="{00000000-0002-0000-0300-000012000000}">
      <formula1>$D$105:$D$106</formula1>
    </dataValidation>
    <dataValidation type="list" allowBlank="1" showInputMessage="1" showErrorMessage="1" sqref="D32:E32" xr:uid="{00000000-0002-0000-0300-000013000000}">
      <formula1>$G$96:$G$97</formula1>
    </dataValidation>
    <dataValidation type="list" allowBlank="1" showInputMessage="1" showErrorMessage="1" sqref="D33:E33" xr:uid="{00000000-0002-0000-0300-000014000000}">
      <formula1>$G$98:$G$99</formula1>
    </dataValidation>
    <dataValidation type="list" allowBlank="1" showInputMessage="1" showErrorMessage="1" sqref="D34:E34" xr:uid="{00000000-0002-0000-0300-000015000000}">
      <formula1>$G$100:$G$101</formula1>
    </dataValidation>
    <dataValidation type="list" allowBlank="1" showInputMessage="1" showErrorMessage="1" sqref="D35:E35" xr:uid="{00000000-0002-0000-0300-000016000000}">
      <formula1>$G$102:$G$103</formula1>
    </dataValidation>
    <dataValidation allowBlank="1" showErrorMessage="1" promptTitle="Company Name" prompt="Insert your company's Legal Name. Please do not use abbreviations. In this field you have the option to add other commercial names, DBAs, etc." sqref="D8:J8" xr:uid="{00000000-0002-0000-0300-000017000000}"/>
    <dataValidation allowBlank="1" showErrorMessage="1" sqref="B9" xr:uid="{00000000-0002-0000-0300-000018000000}"/>
    <dataValidation allowBlank="1" showErrorMessage="1" promptTitle="Contact Email" prompt="Insert the email address of the contact person. If an email address is not available, state ‘‘not available’’ or ‘‘n/a.’’" sqref="D16:J16" xr:uid="{00000000-0002-0000-0300-000019000000}"/>
    <dataValidation allowBlank="1" showErrorMessage="1" promptTitle="Contact Phone" prompt="Insert the telephone number for the contact." sqref="D17:J17" xr:uid="{00000000-0002-0000-0300-00001A000000}"/>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00000000-0002-0000-0300-00001B000000}"/>
    <dataValidation allowBlank="1" showErrorMessage="1" promptTitle="Authorizer Email" prompt="Insert the email address of the Authorizing person. If an email address is not available, state ‘‘not available’’ or ‘‘n/a.’’" sqref="D20:J20" xr:uid="{00000000-0002-0000-0300-00001C000000}"/>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 ref="D20" r:id="rId3" xr:uid="{00000000-0004-0000-0300-000005000000}"/>
    <hyperlink ref="D16" r:id="rId4" xr:uid="{7281A408-E7F7-4D54-A3D9-4EC459BAED6B}"/>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3" zoomScaleNormal="100" zoomScalePageLayoutView="55" workbookViewId="0">
      <selection activeCell="M4" sqref="M4"/>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
      <c r="A2" s="170"/>
      <c r="B2" s="187" t="str">
        <f ca="1">OFFSET(L!$C$1,MATCH("Smelter List"&amp;ADDRESS(ROW(),COLUMN(),4),L!$A:$A,0)-1,SL,,)</f>
        <v>TO BEGIN:</v>
      </c>
      <c r="C2" s="172"/>
      <c r="D2" s="172"/>
      <c r="E2" s="172"/>
      <c r="F2" s="193"/>
      <c r="G2" s="193"/>
      <c r="H2" s="193"/>
      <c r="I2" s="194"/>
      <c r="J2" s="388" t="str">
        <f ca="1">OFFSET(L!$C$1,MATCH("Smelter List"&amp;ADDRESS(ROW(),COLUMN(),4),L!$A:$A,0)-1,SL,,)</f>
        <v>Link to "RMAP Conformant Smelter List"</v>
      </c>
      <c r="K2" s="389"/>
      <c r="L2" s="389"/>
      <c r="M2" s="389"/>
      <c r="N2" s="389"/>
      <c r="O2" s="389"/>
      <c r="P2" s="195"/>
      <c r="Q2" s="196"/>
      <c r="R2" s="197"/>
      <c r="S2" s="197"/>
      <c r="T2" s="197"/>
      <c r="AH2" s="145" t="s">
        <v>488</v>
      </c>
    </row>
    <row r="3" spans="1:34" s="221" customFormat="1" ht="173.45" customHeight="1">
      <c r="A3" s="171"/>
      <c r="B3" s="39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0"/>
      <c r="D3" s="390"/>
      <c r="E3" s="390"/>
      <c r="F3" s="222"/>
      <c r="G3" s="391" t="str">
        <f ca="1">OFFSET(L!$C$1,MATCH("General"&amp;"Cpy",L!$A:$A,0)-1,SL,,)</f>
        <v>© 2023 Responsible Minerals Initiative. All rights reserved.</v>
      </c>
      <c r="H3" s="391"/>
      <c r="I3" s="392"/>
      <c r="J3" s="126"/>
      <c r="K3" s="127"/>
      <c r="M3" s="198"/>
      <c r="N3" s="198"/>
      <c r="O3" s="99"/>
      <c r="P3" s="99"/>
      <c r="Q3" s="199" t="s">
        <v>15794</v>
      </c>
      <c r="R3" s="216"/>
      <c r="S3" s="216"/>
      <c r="T3" s="216"/>
      <c r="W3" s="223" t="s">
        <v>1127</v>
      </c>
      <c r="X3" s="223" t="s">
        <v>1126</v>
      </c>
      <c r="Y3" s="223" t="s">
        <v>1128</v>
      </c>
      <c r="Z3" s="223" t="s">
        <v>1125</v>
      </c>
      <c r="AH3" s="145" t="s">
        <v>489</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19.899999999999999" customHeight="1">
      <c r="A5" s="262"/>
      <c r="B5" s="182" t="s">
        <v>1126</v>
      </c>
      <c r="C5" s="186" t="s">
        <v>13181</v>
      </c>
      <c r="D5" s="293" t="s">
        <v>15798</v>
      </c>
      <c r="E5" s="182" t="str">
        <f ca="1">IF(ISERROR($V5),"",OFFSET('Smelter Look-up'!$D$4,$V5-4,0)&amp;"")</f>
        <v>CHINA</v>
      </c>
      <c r="F5" s="182" t="str">
        <f ca="1">IF(ISERROR($V5),"",OFFSET('Smelter Look-up'!$E$4,$V5-4,0))</f>
        <v>CID001231</v>
      </c>
      <c r="G5" s="182" t="str">
        <f ca="1">IF(C5=$X$4,IF(ISERROR($V5),"Enter smelter details","RMI"),IF(ISERROR($V5),"",OFFSET('Smelter Look-up'!$F$4,$V5-4,0)))</f>
        <v>RMI</v>
      </c>
      <c r="H5" s="183" t="s">
        <v>15799</v>
      </c>
      <c r="I5" s="184" t="str">
        <f ca="1">IF(ISERROR($V5),"",OFFSET('Smelter Look-up'!$H$4,$V5-4,0))</f>
        <v>Ganzhou</v>
      </c>
      <c r="J5" s="184" t="str">
        <f ca="1">IF(ISERROR($V5),"",OFFSET('Smelter Look-up'!$I$4,$V5-4,0))</f>
        <v>Jiangxi Sheng</v>
      </c>
      <c r="K5" s="224" t="s">
        <v>15800</v>
      </c>
      <c r="L5" s="224" t="s">
        <v>15801</v>
      </c>
      <c r="M5" s="224" t="s">
        <v>15802</v>
      </c>
      <c r="N5" s="224" t="s">
        <v>15803</v>
      </c>
      <c r="O5" s="224" t="s">
        <v>15816</v>
      </c>
      <c r="P5" s="185" t="s">
        <v>489</v>
      </c>
      <c r="Q5" s="225"/>
      <c r="R5" s="182" t="str">
        <f ca="1">IF(ISERROR($V5),"",OFFSET('Smelter Look-up'!$C$4,$V5-4,0)&amp;"")</f>
        <v>Jiangxi New Nanshan Technology Ltd.</v>
      </c>
      <c r="S5" s="181" t="str">
        <f t="shared" ref="S5" ca="1" si="0">IF(B5="","",IF(ISERROR(MATCH($E5,CL,0)),"Unknown",INDIRECT("'C'!$A$"&amp;MATCH($E5,CL,0)+1)))</f>
        <v>CN</v>
      </c>
      <c r="T5" s="181" t="str">
        <f ca="1">IF(B5="","",IF(ISERROR(MATCH($J5,SorP!$B$1:$B$6279,0)),"",INDIRECT("'SorP'!$A$"&amp;MATCH($S5&amp;$J5,SorP!C:C,0))))</f>
        <v>CN-JX</v>
      </c>
      <c r="U5" s="201"/>
      <c r="V5" s="226">
        <f>IF(C5="",NA(),IF(OR(C5="Smelter not listed",C5="Smelter not yet identified"),MATCH($B5&amp;$D5,'Smelter Look-up'!$J:$J,0),MATCH($B5&amp;$C5,'Smelter Look-up'!$J:$J,0)))</f>
        <v>450</v>
      </c>
      <c r="X5" s="227">
        <f t="shared" ref="X5" ca="1" si="1">IF(AND(C5="Smelter not listed",OR(LEN(D5)=0,LEN(E5)=0)),1,0)</f>
        <v>0</v>
      </c>
      <c r="AB5" s="228" t="str">
        <f t="shared" ref="AB5" si="2">B5&amp;C5</f>
        <v>TinJiangxi New Nanshan Technology Ltd.</v>
      </c>
    </row>
    <row r="6" spans="1:34" s="227" customFormat="1" ht="19.899999999999999" customHeight="1">
      <c r="A6" s="262"/>
      <c r="B6" s="182" t="s">
        <v>1126</v>
      </c>
      <c r="C6" s="186" t="s">
        <v>2233</v>
      </c>
      <c r="D6" s="230" t="s">
        <v>15804</v>
      </c>
      <c r="E6" s="182" t="str">
        <f ca="1">IF(ISERROR($V6),"",OFFSET('Smelter Look-up'!$D$4,$V6-4,0)&amp;"")</f>
        <v>MALAYSIA</v>
      </c>
      <c r="F6" s="182" t="str">
        <f ca="1">IF(ISERROR($V6),"",OFFSET('Smelter Look-up'!$E$4,$V6-4,0))</f>
        <v>CID001105</v>
      </c>
      <c r="G6" s="182" t="str">
        <f ca="1">IF(C6=$X$4,IF(ISERROR($V6),"Enter smelter details","RMI"),IF(ISERROR($V6),"",OFFSET('Smelter Look-up'!$F$4,$V6-4,0)))</f>
        <v>RMI</v>
      </c>
      <c r="H6" s="183" t="s">
        <v>15805</v>
      </c>
      <c r="I6" s="184" t="str">
        <f ca="1">IF(ISERROR($V6),"",OFFSET('Smelter Look-up'!$H$4,$V6-4,0))</f>
        <v>Butterworth</v>
      </c>
      <c r="J6" s="184" t="str">
        <f ca="1">IF(ISERROR($V6),"",OFFSET('Smelter Look-up'!$I$4,$V6-4,0))</f>
        <v>Pulau Pinang</v>
      </c>
      <c r="K6" s="224" t="s">
        <v>15806</v>
      </c>
      <c r="L6" s="224" t="s">
        <v>15815</v>
      </c>
      <c r="M6" s="224" t="s">
        <v>15807</v>
      </c>
      <c r="N6" s="224" t="s">
        <v>15808</v>
      </c>
      <c r="O6" s="224" t="s">
        <v>15817</v>
      </c>
      <c r="P6" s="185" t="s">
        <v>489</v>
      </c>
      <c r="Q6" s="225"/>
      <c r="R6" s="182" t="str">
        <f ca="1">IF(ISERROR($V6),"",OFFSET('Smelter Look-up'!$C$4,$V6-4,0)&amp;"")</f>
        <v>Malaysia Smelting Corporation (MSC)</v>
      </c>
      <c r="S6" s="181" t="str">
        <f t="shared" ref="S6:S37" ca="1" si="3">IF(B6="","",IF(ISERROR(MATCH($E6,CL,0)),"Unknown",INDIRECT("'C'!$A$"&amp;MATCH($E6,CL,0)+1)))</f>
        <v>MY</v>
      </c>
      <c r="T6" s="181" t="str">
        <f ca="1">IF(B6="","",IF(ISERROR(MATCH($J6,SorP!$B$1:$B$6279,0)),"",INDIRECT("'SorP'!$A$"&amp;MATCH($S6&amp;$J6,SorP!C:C,0))))</f>
        <v>MY-07</v>
      </c>
      <c r="U6" s="201"/>
      <c r="V6" s="226">
        <f>IF(C6="",NA(),IF(OR(C6="Smelter not listed",C6="Smelter not yet identified"),MATCH($B6&amp;$D6,'Smelter Look-up'!$J:$J,0),MATCH($B6&amp;$C6,'Smelter Look-up'!$J:$J,0)))</f>
        <v>473</v>
      </c>
      <c r="X6" s="227">
        <f t="shared" ref="X6:X37" ca="1" si="4">IF(AND(C6="Smelter not listed",OR(LEN(D6)=0,LEN(E6)=0)),1,0)</f>
        <v>0</v>
      </c>
      <c r="AB6" s="228" t="str">
        <f t="shared" ref="AB6:AB37" si="5">B6&amp;C6</f>
        <v>TinMSC</v>
      </c>
    </row>
    <row r="7" spans="1:34" s="227" customFormat="1" ht="19.899999999999999"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3"/>
        <v/>
      </c>
      <c r="T7" s="181" t="str">
        <f ca="1">IF(B7="","",IF(ISERROR(MATCH($J7,SorP!$B$1:$B$6279,0)),"",INDIRECT("'SorP'!$A$"&amp;MATCH($S7&amp;$J7,SorP!C:C,0))))</f>
        <v/>
      </c>
      <c r="U7" s="201"/>
      <c r="V7" s="226" t="e">
        <f>IF(C7="",NA(),IF(OR(C7="Smelter not listed",C7="Smelter not yet identified"),MATCH($B7&amp;$D7,'Smelter Look-up'!$J:$J,0),MATCH($B7&amp;$C7,'Smelter Look-up'!$J:$J,0)))</f>
        <v>#N/A</v>
      </c>
      <c r="X7" s="227">
        <f t="shared" ca="1" si="4"/>
        <v>0</v>
      </c>
      <c r="AB7" s="228" t="str">
        <f t="shared" si="5"/>
        <v/>
      </c>
    </row>
    <row r="8" spans="1:34" s="227" customFormat="1" ht="19.899999999999999"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3"/>
        <v/>
      </c>
      <c r="T8" s="181" t="str">
        <f ca="1">IF(B8="","",IF(ISERROR(MATCH($J8,SorP!$B$1:$B$6279,0)),"",INDIRECT("'SorP'!$A$"&amp;MATCH($S8&amp;$J8,SorP!C:C,0))))</f>
        <v/>
      </c>
      <c r="U8" s="201"/>
      <c r="V8" s="226" t="e">
        <f>IF(C8="",NA(),IF(OR(C8="Smelter not listed",C8="Smelter not yet identified"),MATCH($B8&amp;$D8,'Smelter Look-up'!$J:$J,0),MATCH($B8&amp;$C8,'Smelter Look-up'!$J:$J,0)))</f>
        <v>#N/A</v>
      </c>
      <c r="X8" s="227">
        <f t="shared" ca="1" si="4"/>
        <v>0</v>
      </c>
      <c r="AB8" s="228" t="str">
        <f t="shared" si="5"/>
        <v/>
      </c>
    </row>
    <row r="9" spans="1:34" s="227" customFormat="1" ht="19.899999999999999"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3"/>
        <v/>
      </c>
      <c r="T9" s="181" t="str">
        <f ca="1">IF(B9="","",IF(ISERROR(MATCH($J9,SorP!$B$1:$B$6279,0)),"",INDIRECT("'SorP'!$A$"&amp;MATCH($S9&amp;$J9,SorP!C:C,0))))</f>
        <v/>
      </c>
      <c r="U9" s="201"/>
      <c r="V9" s="226" t="e">
        <f>IF(C9="",NA(),IF(OR(C9="Smelter not listed",C9="Smelter not yet identified"),MATCH($B9&amp;$D9,'Smelter Look-up'!$J:$J,0),MATCH($B9&amp;$C9,'Smelter Look-up'!$J:$J,0)))</f>
        <v>#N/A</v>
      </c>
      <c r="X9" s="227">
        <f t="shared" ca="1" si="4"/>
        <v>0</v>
      </c>
      <c r="AB9" s="228" t="str">
        <f t="shared" si="5"/>
        <v/>
      </c>
    </row>
    <row r="10" spans="1:34" s="227" customFormat="1" ht="19.899999999999999"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3"/>
        <v/>
      </c>
      <c r="T10" s="181" t="str">
        <f ca="1">IF(B10="","",IF(ISERROR(MATCH($J10,SorP!$B$1:$B$6279,0)),"",INDIRECT("'SorP'!$A$"&amp;MATCH($S10&amp;$J10,SorP!C:C,0))))</f>
        <v/>
      </c>
      <c r="U10" s="201"/>
      <c r="V10" s="226" t="e">
        <f>IF(C10="",NA(),IF(OR(C10="Smelter not listed",C10="Smelter not yet identified"),MATCH($B10&amp;$D10,'Smelter Look-up'!$J:$J,0),MATCH($B10&amp;$C10,'Smelter Look-up'!$J:$J,0)))</f>
        <v>#N/A</v>
      </c>
      <c r="X10" s="227">
        <f t="shared" ca="1" si="4"/>
        <v>0</v>
      </c>
      <c r="AB10" s="228" t="str">
        <f t="shared" si="5"/>
        <v/>
      </c>
    </row>
    <row r="11" spans="1:34" s="227" customFormat="1" ht="19.899999999999999"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3"/>
        <v/>
      </c>
      <c r="T11" s="181" t="str">
        <f ca="1">IF(B11="","",IF(ISERROR(MATCH($J11,SorP!$B$1:$B$6279,0)),"",INDIRECT("'SorP'!$A$"&amp;MATCH($S11&amp;$J11,SorP!C:C,0))))</f>
        <v/>
      </c>
      <c r="U11" s="201"/>
      <c r="V11" s="226" t="e">
        <f>IF(C11="",NA(),IF(OR(C11="Smelter not listed",C11="Smelter not yet identified"),MATCH($B11&amp;$D11,'Smelter Look-up'!$J:$J,0),MATCH($B11&amp;$C11,'Smelter Look-up'!$J:$J,0)))</f>
        <v>#N/A</v>
      </c>
      <c r="X11" s="227">
        <f t="shared" ca="1" si="4"/>
        <v>0</v>
      </c>
      <c r="AB11" s="228" t="str">
        <f t="shared" si="5"/>
        <v/>
      </c>
    </row>
    <row r="12" spans="1:34" s="227" customFormat="1" ht="19.899999999999999"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3"/>
        <v/>
      </c>
      <c r="T12" s="181" t="str">
        <f ca="1">IF(B12="","",IF(ISERROR(MATCH($J12,SorP!$B$1:$B$6279,0)),"",INDIRECT("'SorP'!$A$"&amp;MATCH($S12&amp;$J12,SorP!C:C,0))))</f>
        <v/>
      </c>
      <c r="U12" s="201"/>
      <c r="V12" s="226" t="e">
        <f>IF(C12="",NA(),IF(OR(C12="Smelter not listed",C12="Smelter not yet identified"),MATCH($B12&amp;$D12,'Smelter Look-up'!$J:$J,0),MATCH($B12&amp;$C12,'Smelter Look-up'!$J:$J,0)))</f>
        <v>#N/A</v>
      </c>
      <c r="X12" s="227">
        <f t="shared" ca="1" si="4"/>
        <v>0</v>
      </c>
      <c r="AB12" s="228" t="str">
        <f t="shared" si="5"/>
        <v/>
      </c>
    </row>
    <row r="13" spans="1:34" s="227" customFormat="1" ht="19.899999999999999"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3"/>
        <v/>
      </c>
      <c r="T13" s="181" t="str">
        <f ca="1">IF(B13="","",IF(ISERROR(MATCH($J13,SorP!$B$1:$B$6279,0)),"",INDIRECT("'SorP'!$A$"&amp;MATCH($S13&amp;$J13,SorP!C:C,0))))</f>
        <v/>
      </c>
      <c r="U13" s="201"/>
      <c r="V13" s="226" t="e">
        <f>IF(C13="",NA(),IF(OR(C13="Smelter not listed",C13="Smelter not yet identified"),MATCH($B13&amp;$D13,'Smelter Look-up'!$J:$J,0),MATCH($B13&amp;$C13,'Smelter Look-up'!$J:$J,0)))</f>
        <v>#N/A</v>
      </c>
      <c r="X13" s="227">
        <f t="shared" ca="1" si="4"/>
        <v>0</v>
      </c>
      <c r="AB13" s="228" t="str">
        <f t="shared" si="5"/>
        <v/>
      </c>
    </row>
    <row r="14" spans="1:34" s="227" customFormat="1" ht="19.899999999999999"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3"/>
        <v/>
      </c>
      <c r="T14" s="181" t="str">
        <f ca="1">IF(B14="","",IF(ISERROR(MATCH($J14,SorP!$B$1:$B$6279,0)),"",INDIRECT("'SorP'!$A$"&amp;MATCH($S14&amp;$J14,SorP!C:C,0))))</f>
        <v/>
      </c>
      <c r="U14" s="201"/>
      <c r="V14" s="226" t="e">
        <f>IF(C14="",NA(),IF(OR(C14="Smelter not listed",C14="Smelter not yet identified"),MATCH($B14&amp;$D14,'Smelter Look-up'!$J:$J,0),MATCH($B14&amp;$C14,'Smelter Look-up'!$J:$J,0)))</f>
        <v>#N/A</v>
      </c>
      <c r="X14" s="227">
        <f t="shared" ca="1" si="4"/>
        <v>0</v>
      </c>
      <c r="AB14" s="228" t="str">
        <f t="shared" si="5"/>
        <v/>
      </c>
    </row>
    <row r="15" spans="1:34" s="227" customFormat="1" ht="19.899999999999999"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3"/>
        <v/>
      </c>
      <c r="T15" s="181" t="str">
        <f ca="1">IF(B15="","",IF(ISERROR(MATCH($J15,SorP!$B$1:$B$6279,0)),"",INDIRECT("'SorP'!$A$"&amp;MATCH($S15&amp;$J15,SorP!C:C,0))))</f>
        <v/>
      </c>
      <c r="U15" s="201"/>
      <c r="V15" s="226" t="e">
        <f>IF(C15="",NA(),IF(OR(C15="Smelter not listed",C15="Smelter not yet identified"),MATCH($B15&amp;$D15,'Smelter Look-up'!$J:$J,0),MATCH($B15&amp;$C15,'Smelter Look-up'!$J:$J,0)))</f>
        <v>#N/A</v>
      </c>
      <c r="X15" s="227">
        <f t="shared" ca="1" si="4"/>
        <v>0</v>
      </c>
      <c r="AB15" s="228" t="str">
        <f t="shared" si="5"/>
        <v/>
      </c>
    </row>
    <row r="16" spans="1:34" s="227" customFormat="1" ht="19.899999999999999"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3"/>
        <v/>
      </c>
      <c r="T16" s="181" t="str">
        <f ca="1">IF(B16="","",IF(ISERROR(MATCH($J16,SorP!$B$1:$B$6279,0)),"",INDIRECT("'SorP'!$A$"&amp;MATCH($S16&amp;$J16,SorP!C:C,0))))</f>
        <v/>
      </c>
      <c r="U16" s="201"/>
      <c r="V16" s="226" t="e">
        <f>IF(C16="",NA(),IF(OR(C16="Smelter not listed",C16="Smelter not yet identified"),MATCH($B16&amp;$D16,'Smelter Look-up'!$J:$J,0),MATCH($B16&amp;$C16,'Smelter Look-up'!$J:$J,0)))</f>
        <v>#N/A</v>
      </c>
      <c r="X16" s="227">
        <f t="shared" ca="1" si="4"/>
        <v>0</v>
      </c>
      <c r="AB16" s="228" t="str">
        <f t="shared" si="5"/>
        <v/>
      </c>
    </row>
    <row r="17" spans="1:28" s="227" customFormat="1" ht="19.899999999999999"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3"/>
        <v/>
      </c>
      <c r="T17" s="181" t="str">
        <f ca="1">IF(B17="","",IF(ISERROR(MATCH($J17,SorP!$B$1:$B$6279,0)),"",INDIRECT("'SorP'!$A$"&amp;MATCH($S17&amp;$J17,SorP!C:C,0))))</f>
        <v/>
      </c>
      <c r="U17" s="201"/>
      <c r="V17" s="226" t="e">
        <f>IF(C17="",NA(),IF(OR(C17="Smelter not listed",C17="Smelter not yet identified"),MATCH($B17&amp;$D17,'Smelter Look-up'!$J:$J,0),MATCH($B17&amp;$C17,'Smelter Look-up'!$J:$J,0)))</f>
        <v>#N/A</v>
      </c>
      <c r="X17" s="227">
        <f t="shared" ca="1" si="4"/>
        <v>0</v>
      </c>
      <c r="AB17" s="228" t="str">
        <f t="shared" si="5"/>
        <v/>
      </c>
    </row>
    <row r="18" spans="1:28" s="227" customFormat="1" ht="19.899999999999999"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3"/>
        <v/>
      </c>
      <c r="T18" s="181" t="str">
        <f ca="1">IF(B18="","",IF(ISERROR(MATCH($J18,SorP!$B$1:$B$6279,0)),"",INDIRECT("'SorP'!$A$"&amp;MATCH($S18&amp;$J18,SorP!C:C,0))))</f>
        <v/>
      </c>
      <c r="U18" s="201"/>
      <c r="V18" s="226" t="e">
        <f>IF(C18="",NA(),IF(OR(C18="Smelter not listed",C18="Smelter not yet identified"),MATCH($B18&amp;$D18,'Smelter Look-up'!$J:$J,0),MATCH($B18&amp;$C18,'Smelter Look-up'!$J:$J,0)))</f>
        <v>#N/A</v>
      </c>
      <c r="X18" s="227">
        <f t="shared" ca="1" si="4"/>
        <v>0</v>
      </c>
      <c r="AB18" s="228" t="str">
        <f t="shared" si="5"/>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3"/>
        <v/>
      </c>
      <c r="T19" s="181" t="str">
        <f ca="1">IF(B19="","",IF(ISERROR(MATCH($J19,SorP!$B$1:$B$6279,0)),"",INDIRECT("'SorP'!$A$"&amp;MATCH($S19&amp;$J19,SorP!C:C,0))))</f>
        <v/>
      </c>
      <c r="U19" s="201"/>
      <c r="V19" s="226" t="e">
        <f>IF(C19="",NA(),IF(OR(C19="Smelter not listed",C19="Smelter not yet identified"),MATCH($B19&amp;$D19,'Smelter Look-up'!$J:$J,0),MATCH($B19&amp;$C19,'Smelter Look-up'!$J:$J,0)))</f>
        <v>#N/A</v>
      </c>
      <c r="X19" s="227">
        <f t="shared" ca="1" si="4"/>
        <v>0</v>
      </c>
      <c r="AB19" s="228" t="str">
        <f t="shared" si="5"/>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3"/>
        <v/>
      </c>
      <c r="T20" s="181" t="str">
        <f ca="1">IF(B20="","",IF(ISERROR(MATCH($J20,SorP!$B$1:$B$6279,0)),"",INDIRECT("'SorP'!$A$"&amp;MATCH($S20&amp;$J20,SorP!C:C,0))))</f>
        <v/>
      </c>
      <c r="U20" s="201"/>
      <c r="V20" s="226" t="e">
        <f>IF(C20="",NA(),IF(OR(C20="Smelter not listed",C20="Smelter not yet identified"),MATCH($B20&amp;$D20,'Smelter Look-up'!$J:$J,0),MATCH($B20&amp;$C20,'Smelter Look-up'!$J:$J,0)))</f>
        <v>#N/A</v>
      </c>
      <c r="X20" s="227">
        <f t="shared" ca="1" si="4"/>
        <v>0</v>
      </c>
      <c r="AB20" s="228" t="str">
        <f t="shared" si="5"/>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3"/>
        <v/>
      </c>
      <c r="T21" s="181" t="str">
        <f ca="1">IF(B21="","",IF(ISERROR(MATCH($J21,SorP!$B$1:$B$6279,0)),"",INDIRECT("'SorP'!$A$"&amp;MATCH($S21&amp;$J21,SorP!C:C,0))))</f>
        <v/>
      </c>
      <c r="U21" s="201"/>
      <c r="V21" s="226" t="e">
        <f>IF(C21="",NA(),IF(OR(C21="Smelter not listed",C21="Smelter not yet identified"),MATCH($B21&amp;$D21,'Smelter Look-up'!$J:$J,0),MATCH($B21&amp;$C21,'Smelter Look-up'!$J:$J,0)))</f>
        <v>#N/A</v>
      </c>
      <c r="X21" s="227">
        <f t="shared" ca="1" si="4"/>
        <v>0</v>
      </c>
      <c r="AB21" s="228" t="str">
        <f t="shared" si="5"/>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3"/>
        <v/>
      </c>
      <c r="T22" s="181" t="str">
        <f ca="1">IF(B22="","",IF(ISERROR(MATCH($J22,SorP!$B$1:$B$6279,0)),"",INDIRECT("'SorP'!$A$"&amp;MATCH($S22&amp;$J22,SorP!C:C,0))))</f>
        <v/>
      </c>
      <c r="U22" s="201"/>
      <c r="V22" s="226" t="e">
        <f>IF(C22="",NA(),IF(OR(C22="Smelter not listed",C22="Smelter not yet identified"),MATCH($B22&amp;$D22,'Smelter Look-up'!$J:$J,0),MATCH($B22&amp;$C22,'Smelter Look-up'!$J:$J,0)))</f>
        <v>#N/A</v>
      </c>
      <c r="X22" s="227">
        <f t="shared" ca="1" si="4"/>
        <v>0</v>
      </c>
      <c r="AB22" s="228" t="str">
        <f t="shared" si="5"/>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3"/>
        <v/>
      </c>
      <c r="T23" s="181" t="str">
        <f ca="1">IF(B23="","",IF(ISERROR(MATCH($J23,SorP!$B$1:$B$6279,0)),"",INDIRECT("'SorP'!$A$"&amp;MATCH($S23&amp;$J23,SorP!C:C,0))))</f>
        <v/>
      </c>
      <c r="U23" s="201"/>
      <c r="V23" s="226" t="e">
        <f>IF(C23="",NA(),IF(OR(C23="Smelter not listed",C23="Smelter not yet identified"),MATCH($B23&amp;$D23,'Smelter Look-up'!$J:$J,0),MATCH($B23&amp;$C23,'Smelter Look-up'!$J:$J,0)))</f>
        <v>#N/A</v>
      </c>
      <c r="X23" s="227">
        <f t="shared" ca="1" si="4"/>
        <v>0</v>
      </c>
      <c r="AB23" s="228" t="str">
        <f t="shared" si="5"/>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3"/>
        <v/>
      </c>
      <c r="T24" s="181" t="str">
        <f ca="1">IF(B24="","",IF(ISERROR(MATCH($J24,SorP!$B$1:$B$6279,0)),"",INDIRECT("'SorP'!$A$"&amp;MATCH($S24&amp;$J24,SorP!C:C,0))))</f>
        <v/>
      </c>
      <c r="U24" s="201"/>
      <c r="V24" s="226" t="e">
        <f>IF(C24="",NA(),IF(OR(C24="Smelter not listed",C24="Smelter not yet identified"),MATCH($B24&amp;$D24,'Smelter Look-up'!$J:$J,0),MATCH($B24&amp;$C24,'Smelter Look-up'!$J:$J,0)))</f>
        <v>#N/A</v>
      </c>
      <c r="X24" s="227">
        <f t="shared" ca="1" si="4"/>
        <v>0</v>
      </c>
      <c r="AB24" s="228" t="str">
        <f t="shared" si="5"/>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3"/>
        <v/>
      </c>
      <c r="T25" s="181" t="str">
        <f ca="1">IF(B25="","",IF(ISERROR(MATCH($J25,SorP!$B$1:$B$6279,0)),"",INDIRECT("'SorP'!$A$"&amp;MATCH($S25&amp;$J25,SorP!C:C,0))))</f>
        <v/>
      </c>
      <c r="U25" s="201"/>
      <c r="V25" s="226" t="e">
        <f>IF(C25="",NA(),IF(OR(C25="Smelter not listed",C25="Smelter not yet identified"),MATCH($B25&amp;$D25,'Smelter Look-up'!$J:$J,0),MATCH($B25&amp;$C25,'Smelter Look-up'!$J:$J,0)))</f>
        <v>#N/A</v>
      </c>
      <c r="X25" s="227">
        <f t="shared" ca="1" si="4"/>
        <v>0</v>
      </c>
      <c r="AB25" s="228" t="str">
        <f t="shared" si="5"/>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3"/>
        <v/>
      </c>
      <c r="T26" s="181" t="str">
        <f ca="1">IF(B26="","",IF(ISERROR(MATCH($J26,SorP!$B$1:$B$6279,0)),"",INDIRECT("'SorP'!$A$"&amp;MATCH($S26&amp;$J26,SorP!C:C,0))))</f>
        <v/>
      </c>
      <c r="U26" s="201"/>
      <c r="V26" s="226" t="e">
        <f>IF(C26="",NA(),IF(OR(C26="Smelter not listed",C26="Smelter not yet identified"),MATCH($B26&amp;$D26,'Smelter Look-up'!$J:$J,0),MATCH($B26&amp;$C26,'Smelter Look-up'!$J:$J,0)))</f>
        <v>#N/A</v>
      </c>
      <c r="X26" s="227">
        <f t="shared" ca="1" si="4"/>
        <v>0</v>
      </c>
      <c r="AB26" s="228" t="str">
        <f t="shared" si="5"/>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3"/>
        <v/>
      </c>
      <c r="T27" s="181" t="str">
        <f ca="1">IF(B27="","",IF(ISERROR(MATCH($J27,SorP!$B$1:$B$6279,0)),"",INDIRECT("'SorP'!$A$"&amp;MATCH($S27&amp;$J27,SorP!C:C,0))))</f>
        <v/>
      </c>
      <c r="U27" s="201"/>
      <c r="V27" s="226" t="e">
        <f>IF(C27="",NA(),IF(OR(C27="Smelter not listed",C27="Smelter not yet identified"),MATCH($B27&amp;$D27,'Smelter Look-up'!$J:$J,0),MATCH($B27&amp;$C27,'Smelter Look-up'!$J:$J,0)))</f>
        <v>#N/A</v>
      </c>
      <c r="X27" s="227">
        <f t="shared" ca="1" si="4"/>
        <v>0</v>
      </c>
      <c r="AB27" s="228" t="str">
        <f t="shared" si="5"/>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3"/>
        <v/>
      </c>
      <c r="T28" s="181" t="str">
        <f ca="1">IF(B28="","",IF(ISERROR(MATCH($J28,SorP!$B$1:$B$6279,0)),"",INDIRECT("'SorP'!$A$"&amp;MATCH($S28&amp;$J28,SorP!C:C,0))))</f>
        <v/>
      </c>
      <c r="U28" s="201"/>
      <c r="V28" s="226" t="e">
        <f>IF(C28="",NA(),IF(OR(C28="Smelter not listed",C28="Smelter not yet identified"),MATCH($B28&amp;$D28,'Smelter Look-up'!$J:$J,0),MATCH($B28&amp;$C28,'Smelter Look-up'!$J:$J,0)))</f>
        <v>#N/A</v>
      </c>
      <c r="X28" s="227">
        <f t="shared" ca="1" si="4"/>
        <v>0</v>
      </c>
      <c r="AB28" s="228" t="str">
        <f t="shared" si="5"/>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3"/>
        <v/>
      </c>
      <c r="T29" s="181" t="str">
        <f ca="1">IF(B29="","",IF(ISERROR(MATCH($J29,SorP!$B$1:$B$6279,0)),"",INDIRECT("'SorP'!$A$"&amp;MATCH($S29&amp;$J29,SorP!C:C,0))))</f>
        <v/>
      </c>
      <c r="U29" s="201"/>
      <c r="V29" s="226" t="e">
        <f>IF(C29="",NA(),IF(OR(C29="Smelter not listed",C29="Smelter not yet identified"),MATCH($B29&amp;$D29,'Smelter Look-up'!$J:$J,0),MATCH($B29&amp;$C29,'Smelter Look-up'!$J:$J,0)))</f>
        <v>#N/A</v>
      </c>
      <c r="X29" s="227">
        <f t="shared" ca="1" si="4"/>
        <v>0</v>
      </c>
      <c r="AB29" s="228" t="str">
        <f t="shared" si="5"/>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3"/>
        <v/>
      </c>
      <c r="T30" s="181" t="str">
        <f ca="1">IF(B30="","",IF(ISERROR(MATCH($J30,SorP!$B$1:$B$6279,0)),"",INDIRECT("'SorP'!$A$"&amp;MATCH($S30&amp;$J30,SorP!C:C,0))))</f>
        <v/>
      </c>
      <c r="U30" s="201"/>
      <c r="V30" s="226" t="e">
        <f>IF(C30="",NA(),IF(OR(C30="Smelter not listed",C30="Smelter not yet identified"),MATCH($B30&amp;$D30,'Smelter Look-up'!$J:$J,0),MATCH($B30&amp;$C30,'Smelter Look-up'!$J:$J,0)))</f>
        <v>#N/A</v>
      </c>
      <c r="X30" s="227">
        <f t="shared" ca="1" si="4"/>
        <v>0</v>
      </c>
      <c r="AB30" s="228" t="str">
        <f t="shared" si="5"/>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3"/>
        <v/>
      </c>
      <c r="T31" s="181" t="str">
        <f ca="1">IF(B31="","",IF(ISERROR(MATCH($J31,SorP!$B$1:$B$6279,0)),"",INDIRECT("'SorP'!$A$"&amp;MATCH($S31&amp;$J31,SorP!C:C,0))))</f>
        <v/>
      </c>
      <c r="U31" s="201"/>
      <c r="V31" s="226" t="e">
        <f>IF(C31="",NA(),IF(OR(C31="Smelter not listed",C31="Smelter not yet identified"),MATCH($B31&amp;$D31,'Smelter Look-up'!$J:$J,0),MATCH($B31&amp;$C31,'Smelter Look-up'!$J:$J,0)))</f>
        <v>#N/A</v>
      </c>
      <c r="X31" s="227">
        <f t="shared" ca="1" si="4"/>
        <v>0</v>
      </c>
      <c r="AB31" s="228" t="str">
        <f t="shared" si="5"/>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3"/>
        <v/>
      </c>
      <c r="T32" s="181" t="str">
        <f ca="1">IF(B32="","",IF(ISERROR(MATCH($J32,SorP!$B$1:$B$6279,0)),"",INDIRECT("'SorP'!$A$"&amp;MATCH($S32&amp;$J32,SorP!C:C,0))))</f>
        <v/>
      </c>
      <c r="U32" s="201"/>
      <c r="V32" s="226" t="e">
        <f>IF(C32="",NA(),IF(OR(C32="Smelter not listed",C32="Smelter not yet identified"),MATCH($B32&amp;$D32,'Smelter Look-up'!$J:$J,0),MATCH($B32&amp;$C32,'Smelter Look-up'!$J:$J,0)))</f>
        <v>#N/A</v>
      </c>
      <c r="X32" s="227">
        <f t="shared" ca="1" si="4"/>
        <v>0</v>
      </c>
      <c r="AB32" s="228" t="str">
        <f t="shared" si="5"/>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3"/>
        <v/>
      </c>
      <c r="T33" s="181" t="str">
        <f ca="1">IF(B33="","",IF(ISERROR(MATCH($J33,SorP!$B$1:$B$6279,0)),"",INDIRECT("'SorP'!$A$"&amp;MATCH($S33&amp;$J33,SorP!C:C,0))))</f>
        <v/>
      </c>
      <c r="U33" s="201"/>
      <c r="V33" s="226" t="e">
        <f>IF(C33="",NA(),IF(OR(C33="Smelter not listed",C33="Smelter not yet identified"),MATCH($B33&amp;$D33,'Smelter Look-up'!$J:$J,0),MATCH($B33&amp;$C33,'Smelter Look-up'!$J:$J,0)))</f>
        <v>#N/A</v>
      </c>
      <c r="X33" s="227">
        <f t="shared" ca="1" si="4"/>
        <v>0</v>
      </c>
      <c r="AB33" s="228" t="str">
        <f t="shared" si="5"/>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3"/>
        <v/>
      </c>
      <c r="T34" s="181" t="str">
        <f ca="1">IF(B34="","",IF(ISERROR(MATCH($J34,SorP!$B$1:$B$6279,0)),"",INDIRECT("'SorP'!$A$"&amp;MATCH($S34&amp;$J34,SorP!C:C,0))))</f>
        <v/>
      </c>
      <c r="U34" s="201"/>
      <c r="V34" s="226" t="e">
        <f>IF(C34="",NA(),IF(OR(C34="Smelter not listed",C34="Smelter not yet identified"),MATCH($B34&amp;$D34,'Smelter Look-up'!$J:$J,0),MATCH($B34&amp;$C34,'Smelter Look-up'!$J:$J,0)))</f>
        <v>#N/A</v>
      </c>
      <c r="X34" s="227">
        <f t="shared" ca="1" si="4"/>
        <v>0</v>
      </c>
      <c r="AB34" s="228" t="str">
        <f t="shared" si="5"/>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3"/>
        <v/>
      </c>
      <c r="T35" s="181" t="str">
        <f ca="1">IF(B35="","",IF(ISERROR(MATCH($J35,SorP!$B$1:$B$6279,0)),"",INDIRECT("'SorP'!$A$"&amp;MATCH($S35&amp;$J35,SorP!C:C,0))))</f>
        <v/>
      </c>
      <c r="U35" s="201"/>
      <c r="V35" s="226" t="e">
        <f>IF(C35="",NA(),IF(OR(C35="Smelter not listed",C35="Smelter not yet identified"),MATCH($B35&amp;$D35,'Smelter Look-up'!$J:$J,0),MATCH($B35&amp;$C35,'Smelter Look-up'!$J:$J,0)))</f>
        <v>#N/A</v>
      </c>
      <c r="X35" s="227">
        <f t="shared" ca="1" si="4"/>
        <v>0</v>
      </c>
      <c r="AB35" s="228" t="str">
        <f t="shared" si="5"/>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3"/>
        <v/>
      </c>
      <c r="T36" s="181" t="str">
        <f ca="1">IF(B36="","",IF(ISERROR(MATCH($J36,SorP!$B$1:$B$6279,0)),"",INDIRECT("'SorP'!$A$"&amp;MATCH($S36&amp;$J36,SorP!C:C,0))))</f>
        <v/>
      </c>
      <c r="U36" s="201"/>
      <c r="V36" s="226" t="e">
        <f>IF(C36="",NA(),IF(OR(C36="Smelter not listed",C36="Smelter not yet identified"),MATCH($B36&amp;$D36,'Smelter Look-up'!$J:$J,0),MATCH($B36&amp;$C36,'Smelter Look-up'!$J:$J,0)))</f>
        <v>#N/A</v>
      </c>
      <c r="X36" s="227">
        <f t="shared" ca="1" si="4"/>
        <v>0</v>
      </c>
      <c r="AB36" s="228" t="str">
        <f t="shared" si="5"/>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3"/>
        <v/>
      </c>
      <c r="T37" s="181" t="str">
        <f ca="1">IF(B37="","",IF(ISERROR(MATCH($J37,SorP!$B$1:$B$6279,0)),"",INDIRECT("'SorP'!$A$"&amp;MATCH($S37&amp;$J37,SorP!C:C,0))))</f>
        <v/>
      </c>
      <c r="U37" s="201"/>
      <c r="V37" s="226" t="e">
        <f>IF(C37="",NA(),IF(OR(C37="Smelter not listed",C37="Smelter not yet identified"),MATCH($B37&amp;$D37,'Smelter Look-up'!$J:$J,0),MATCH($B37&amp;$C37,'Smelter Look-up'!$J:$J,0)))</f>
        <v>#N/A</v>
      </c>
      <c r="X37" s="227">
        <f t="shared" ca="1" si="4"/>
        <v>0</v>
      </c>
      <c r="AB37" s="228" t="str">
        <f t="shared" si="5"/>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6">IF(B38="","",IF(ISERROR(MATCH($E38,CL,0)),"Unknown",INDIRECT("'C'!$A$"&amp;MATCH($E38,CL,0)+1)))</f>
        <v/>
      </c>
      <c r="T38" s="181" t="str">
        <f ca="1">IF(B38="","",IF(ISERROR(MATCH($J38,SorP!$B$1:$B$6279,0)),"",INDIRECT("'SorP'!$A$"&amp;MATCH($S38&amp;$J38,SorP!C:C,0))))</f>
        <v/>
      </c>
      <c r="U38" s="201"/>
      <c r="V38" s="226" t="e">
        <f>IF(C38="",NA(),IF(OR(C38="Smelter not listed",C38="Smelter not yet identified"),MATCH($B38&amp;$D38,'Smelter Look-up'!$J:$J,0),MATCH($B38&amp;$C38,'Smelter Look-up'!$J:$J,0)))</f>
        <v>#N/A</v>
      </c>
      <c r="X38" s="227">
        <f t="shared" ref="X38:X68" ca="1" si="7">IF(AND(C38="Smelter not listed",OR(LEN(D38)=0,LEN(E38)=0)),1,0)</f>
        <v>0</v>
      </c>
      <c r="AB38" s="228" t="str">
        <f t="shared" ref="AB38:AB68" si="8">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6"/>
        <v/>
      </c>
      <c r="T39" s="181" t="str">
        <f ca="1">IF(B39="","",IF(ISERROR(MATCH($J39,SorP!$B$1:$B$6279,0)),"",INDIRECT("'SorP'!$A$"&amp;MATCH($S39&amp;$J39,SorP!C:C,0))))</f>
        <v/>
      </c>
      <c r="U39" s="201"/>
      <c r="V39" s="226" t="e">
        <f>IF(C39="",NA(),IF(OR(C39="Smelter not listed",C39="Smelter not yet identified"),MATCH($B39&amp;$D39,'Smelter Look-up'!$J:$J,0),MATCH($B39&amp;$C39,'Smelter Look-up'!$J:$J,0)))</f>
        <v>#N/A</v>
      </c>
      <c r="X39" s="227">
        <f t="shared" ca="1" si="7"/>
        <v>0</v>
      </c>
      <c r="AB39" s="228" t="str">
        <f t="shared" si="8"/>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6"/>
        <v/>
      </c>
      <c r="T40" s="181" t="str">
        <f ca="1">IF(B40="","",IF(ISERROR(MATCH($J40,SorP!$B$1:$B$6279,0)),"",INDIRECT("'SorP'!$A$"&amp;MATCH($S40&amp;$J40,SorP!C:C,0))))</f>
        <v/>
      </c>
      <c r="U40" s="201"/>
      <c r="V40" s="226" t="e">
        <f>IF(C40="",NA(),IF(OR(C40="Smelter not listed",C40="Smelter not yet identified"),MATCH($B40&amp;$D40,'Smelter Look-up'!$J:$J,0),MATCH($B40&amp;$C40,'Smelter Look-up'!$J:$J,0)))</f>
        <v>#N/A</v>
      </c>
      <c r="X40" s="227">
        <f t="shared" ca="1" si="7"/>
        <v>0</v>
      </c>
      <c r="AB40" s="228" t="str">
        <f t="shared" si="8"/>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6"/>
        <v/>
      </c>
      <c r="T41" s="181" t="str">
        <f ca="1">IF(B41="","",IF(ISERROR(MATCH($J41,SorP!$B$1:$B$6279,0)),"",INDIRECT("'SorP'!$A$"&amp;MATCH($S41&amp;$J41,SorP!C:C,0))))</f>
        <v/>
      </c>
      <c r="U41" s="201"/>
      <c r="V41" s="226" t="e">
        <f>IF(C41="",NA(),IF(OR(C41="Smelter not listed",C41="Smelter not yet identified"),MATCH($B41&amp;$D41,'Smelter Look-up'!$J:$J,0),MATCH($B41&amp;$C41,'Smelter Look-up'!$J:$J,0)))</f>
        <v>#N/A</v>
      </c>
      <c r="X41" s="227">
        <f t="shared" ca="1" si="7"/>
        <v>0</v>
      </c>
      <c r="AB41" s="228" t="str">
        <f t="shared" si="8"/>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6"/>
        <v/>
      </c>
      <c r="T42" s="181" t="str">
        <f ca="1">IF(B42="","",IF(ISERROR(MATCH($J42,SorP!$B$1:$B$6279,0)),"",INDIRECT("'SorP'!$A$"&amp;MATCH($S42&amp;$J42,SorP!C:C,0))))</f>
        <v/>
      </c>
      <c r="U42" s="201"/>
      <c r="V42" s="226" t="e">
        <f>IF(C42="",NA(),IF(OR(C42="Smelter not listed",C42="Smelter not yet identified"),MATCH($B42&amp;$D42,'Smelter Look-up'!$J:$J,0),MATCH($B42&amp;$C42,'Smelter Look-up'!$J:$J,0)))</f>
        <v>#N/A</v>
      </c>
      <c r="X42" s="227">
        <f t="shared" ca="1" si="7"/>
        <v>0</v>
      </c>
      <c r="AB42" s="228" t="str">
        <f t="shared" si="8"/>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6"/>
        <v/>
      </c>
      <c r="T43" s="181" t="str">
        <f ca="1">IF(B43="","",IF(ISERROR(MATCH($J43,SorP!$B$1:$B$6279,0)),"",INDIRECT("'SorP'!$A$"&amp;MATCH($S43&amp;$J43,SorP!C:C,0))))</f>
        <v/>
      </c>
      <c r="U43" s="201"/>
      <c r="V43" s="226" t="e">
        <f>IF(C43="",NA(),IF(OR(C43="Smelter not listed",C43="Smelter not yet identified"),MATCH($B43&amp;$D43,'Smelter Look-up'!$J:$J,0),MATCH($B43&amp;$C43,'Smelter Look-up'!$J:$J,0)))</f>
        <v>#N/A</v>
      </c>
      <c r="X43" s="227">
        <f t="shared" ca="1" si="7"/>
        <v>0</v>
      </c>
      <c r="AB43" s="228" t="str">
        <f t="shared" si="8"/>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6"/>
        <v/>
      </c>
      <c r="T44" s="181" t="str">
        <f ca="1">IF(B44="","",IF(ISERROR(MATCH($J44,SorP!$B$1:$B$6279,0)),"",INDIRECT("'SorP'!$A$"&amp;MATCH($S44&amp;$J44,SorP!C:C,0))))</f>
        <v/>
      </c>
      <c r="U44" s="201"/>
      <c r="V44" s="226" t="e">
        <f>IF(C44="",NA(),IF(OR(C44="Smelter not listed",C44="Smelter not yet identified"),MATCH($B44&amp;$D44,'Smelter Look-up'!$J:$J,0),MATCH($B44&amp;$C44,'Smelter Look-up'!$J:$J,0)))</f>
        <v>#N/A</v>
      </c>
      <c r="X44" s="227">
        <f t="shared" ca="1" si="7"/>
        <v>0</v>
      </c>
      <c r="AB44" s="228" t="str">
        <f t="shared" si="8"/>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6"/>
        <v/>
      </c>
      <c r="T45" s="181" t="str">
        <f ca="1">IF(B45="","",IF(ISERROR(MATCH($J45,SorP!$B$1:$B$6279,0)),"",INDIRECT("'SorP'!$A$"&amp;MATCH($S45&amp;$J45,SorP!C:C,0))))</f>
        <v/>
      </c>
      <c r="U45" s="201"/>
      <c r="V45" s="226" t="e">
        <f>IF(C45="",NA(),IF(OR(C45="Smelter not listed",C45="Smelter not yet identified"),MATCH($B45&amp;$D45,'Smelter Look-up'!$J:$J,0),MATCH($B45&amp;$C45,'Smelter Look-up'!$J:$J,0)))</f>
        <v>#N/A</v>
      </c>
      <c r="X45" s="227">
        <f t="shared" ca="1" si="7"/>
        <v>0</v>
      </c>
      <c r="AB45" s="228" t="str">
        <f t="shared" si="8"/>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6"/>
        <v/>
      </c>
      <c r="T46" s="181" t="str">
        <f ca="1">IF(B46="","",IF(ISERROR(MATCH($J46,SorP!$B$1:$B$6279,0)),"",INDIRECT("'SorP'!$A$"&amp;MATCH($S46&amp;$J46,SorP!C:C,0))))</f>
        <v/>
      </c>
      <c r="U46" s="201"/>
      <c r="V46" s="226" t="e">
        <f>IF(C46="",NA(),IF(OR(C46="Smelter not listed",C46="Smelter not yet identified"),MATCH($B46&amp;$D46,'Smelter Look-up'!$J:$J,0),MATCH($B46&amp;$C46,'Smelter Look-up'!$J:$J,0)))</f>
        <v>#N/A</v>
      </c>
      <c r="X46" s="227">
        <f t="shared" ca="1" si="7"/>
        <v>0</v>
      </c>
      <c r="AB46" s="228" t="str">
        <f t="shared" si="8"/>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6"/>
        <v/>
      </c>
      <c r="T47" s="181" t="str">
        <f ca="1">IF(B47="","",IF(ISERROR(MATCH($J47,SorP!$B$1:$B$6279,0)),"",INDIRECT("'SorP'!$A$"&amp;MATCH($S47&amp;$J47,SorP!C:C,0))))</f>
        <v/>
      </c>
      <c r="U47" s="201"/>
      <c r="V47" s="226" t="e">
        <f>IF(C47="",NA(),IF(OR(C47="Smelter not listed",C47="Smelter not yet identified"),MATCH($B47&amp;$D47,'Smelter Look-up'!$J:$J,0),MATCH($B47&amp;$C47,'Smelter Look-up'!$J:$J,0)))</f>
        <v>#N/A</v>
      </c>
      <c r="X47" s="227">
        <f t="shared" ca="1" si="7"/>
        <v>0</v>
      </c>
      <c r="AB47" s="228" t="str">
        <f t="shared" si="8"/>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6"/>
        <v/>
      </c>
      <c r="T48" s="181" t="str">
        <f ca="1">IF(B48="","",IF(ISERROR(MATCH($J48,SorP!$B$1:$B$6279,0)),"",INDIRECT("'SorP'!$A$"&amp;MATCH($S48&amp;$J48,SorP!C:C,0))))</f>
        <v/>
      </c>
      <c r="U48" s="201"/>
      <c r="V48" s="226" t="e">
        <f>IF(C48="",NA(),IF(OR(C48="Smelter not listed",C48="Smelter not yet identified"),MATCH($B48&amp;$D48,'Smelter Look-up'!$J:$J,0),MATCH($B48&amp;$C48,'Smelter Look-up'!$J:$J,0)))</f>
        <v>#N/A</v>
      </c>
      <c r="X48" s="227">
        <f t="shared" ca="1" si="7"/>
        <v>0</v>
      </c>
      <c r="AB48" s="228" t="str">
        <f t="shared" si="8"/>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6"/>
        <v/>
      </c>
      <c r="T49" s="181" t="str">
        <f ca="1">IF(B49="","",IF(ISERROR(MATCH($J49,SorP!$B$1:$B$6279,0)),"",INDIRECT("'SorP'!$A$"&amp;MATCH($S49&amp;$J49,SorP!C:C,0))))</f>
        <v/>
      </c>
      <c r="U49" s="201"/>
      <c r="V49" s="226" t="e">
        <f>IF(C49="",NA(),IF(OR(C49="Smelter not listed",C49="Smelter not yet identified"),MATCH($B49&amp;$D49,'Smelter Look-up'!$J:$J,0),MATCH($B49&amp;$C49,'Smelter Look-up'!$J:$J,0)))</f>
        <v>#N/A</v>
      </c>
      <c r="X49" s="227">
        <f t="shared" ca="1" si="7"/>
        <v>0</v>
      </c>
      <c r="AB49" s="228" t="str">
        <f t="shared" si="8"/>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6"/>
        <v/>
      </c>
      <c r="T50" s="181" t="str">
        <f ca="1">IF(B50="","",IF(ISERROR(MATCH($J50,SorP!$B$1:$B$6279,0)),"",INDIRECT("'SorP'!$A$"&amp;MATCH($S50&amp;$J50,SorP!C:C,0))))</f>
        <v/>
      </c>
      <c r="U50" s="201"/>
      <c r="V50" s="226" t="e">
        <f>IF(C50="",NA(),IF(OR(C50="Smelter not listed",C50="Smelter not yet identified"),MATCH($B50&amp;$D50,'Smelter Look-up'!$J:$J,0),MATCH($B50&amp;$C50,'Smelter Look-up'!$J:$J,0)))</f>
        <v>#N/A</v>
      </c>
      <c r="X50" s="227">
        <f t="shared" ca="1" si="7"/>
        <v>0</v>
      </c>
      <c r="AB50" s="228" t="str">
        <f t="shared" si="8"/>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6"/>
        <v/>
      </c>
      <c r="T51" s="181" t="str">
        <f ca="1">IF(B51="","",IF(ISERROR(MATCH($J51,SorP!$B$1:$B$6279,0)),"",INDIRECT("'SorP'!$A$"&amp;MATCH($S51&amp;$J51,SorP!C:C,0))))</f>
        <v/>
      </c>
      <c r="U51" s="201"/>
      <c r="V51" s="226" t="e">
        <f>IF(C51="",NA(),IF(OR(C51="Smelter not listed",C51="Smelter not yet identified"),MATCH($B51&amp;$D51,'Smelter Look-up'!$J:$J,0),MATCH($B51&amp;$C51,'Smelter Look-up'!$J:$J,0)))</f>
        <v>#N/A</v>
      </c>
      <c r="X51" s="227">
        <f t="shared" ca="1" si="7"/>
        <v>0</v>
      </c>
      <c r="AB51" s="228" t="str">
        <f t="shared" si="8"/>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6"/>
        <v/>
      </c>
      <c r="T52" s="181" t="str">
        <f ca="1">IF(B52="","",IF(ISERROR(MATCH($J52,SorP!$B$1:$B$6279,0)),"",INDIRECT("'SorP'!$A$"&amp;MATCH($S52&amp;$J52,SorP!C:C,0))))</f>
        <v/>
      </c>
      <c r="U52" s="201"/>
      <c r="V52" s="226" t="e">
        <f>IF(C52="",NA(),IF(OR(C52="Smelter not listed",C52="Smelter not yet identified"),MATCH($B52&amp;$D52,'Smelter Look-up'!$J:$J,0),MATCH($B52&amp;$C52,'Smelter Look-up'!$J:$J,0)))</f>
        <v>#N/A</v>
      </c>
      <c r="X52" s="227">
        <f t="shared" ca="1" si="7"/>
        <v>0</v>
      </c>
      <c r="AB52" s="228" t="str">
        <f t="shared" si="8"/>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6"/>
        <v/>
      </c>
      <c r="T53" s="181" t="str">
        <f ca="1">IF(B53="","",IF(ISERROR(MATCH($J53,SorP!$B$1:$B$6279,0)),"",INDIRECT("'SorP'!$A$"&amp;MATCH($S53&amp;$J53,SorP!C:C,0))))</f>
        <v/>
      </c>
      <c r="U53" s="201"/>
      <c r="V53" s="226" t="e">
        <f>IF(C53="",NA(),IF(OR(C53="Smelter not listed",C53="Smelter not yet identified"),MATCH($B53&amp;$D53,'Smelter Look-up'!$J:$J,0),MATCH($B53&amp;$C53,'Smelter Look-up'!$J:$J,0)))</f>
        <v>#N/A</v>
      </c>
      <c r="X53" s="227">
        <f t="shared" ca="1" si="7"/>
        <v>0</v>
      </c>
      <c r="AB53" s="228" t="str">
        <f t="shared" si="8"/>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6"/>
        <v/>
      </c>
      <c r="T54" s="181" t="str">
        <f ca="1">IF(B54="","",IF(ISERROR(MATCH($J54,SorP!$B$1:$B$6279,0)),"",INDIRECT("'SorP'!$A$"&amp;MATCH($S54&amp;$J54,SorP!C:C,0))))</f>
        <v/>
      </c>
      <c r="U54" s="201"/>
      <c r="V54" s="226" t="e">
        <f>IF(C54="",NA(),IF(OR(C54="Smelter not listed",C54="Smelter not yet identified"),MATCH($B54&amp;$D54,'Smelter Look-up'!$J:$J,0),MATCH($B54&amp;$C54,'Smelter Look-up'!$J:$J,0)))</f>
        <v>#N/A</v>
      </c>
      <c r="X54" s="227">
        <f t="shared" ca="1" si="7"/>
        <v>0</v>
      </c>
      <c r="AB54" s="228" t="str">
        <f t="shared" si="8"/>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6"/>
        <v/>
      </c>
      <c r="T55" s="181" t="str">
        <f ca="1">IF(B55="","",IF(ISERROR(MATCH($J55,SorP!$B$1:$B$6279,0)),"",INDIRECT("'SorP'!$A$"&amp;MATCH($S55&amp;$J55,SorP!C:C,0))))</f>
        <v/>
      </c>
      <c r="U55" s="201"/>
      <c r="V55" s="226" t="e">
        <f>IF(C55="",NA(),IF(OR(C55="Smelter not listed",C55="Smelter not yet identified"),MATCH($B55&amp;$D55,'Smelter Look-up'!$J:$J,0),MATCH($B55&amp;$C55,'Smelter Look-up'!$J:$J,0)))</f>
        <v>#N/A</v>
      </c>
      <c r="X55" s="227">
        <f t="shared" ca="1" si="7"/>
        <v>0</v>
      </c>
      <c r="AB55" s="228" t="str">
        <f t="shared" si="8"/>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6"/>
        <v/>
      </c>
      <c r="T56" s="181" t="str">
        <f ca="1">IF(B56="","",IF(ISERROR(MATCH($J56,SorP!$B$1:$B$6279,0)),"",INDIRECT("'SorP'!$A$"&amp;MATCH($S56&amp;$J56,SorP!C:C,0))))</f>
        <v/>
      </c>
      <c r="U56" s="201"/>
      <c r="V56" s="226" t="e">
        <f>IF(C56="",NA(),IF(OR(C56="Smelter not listed",C56="Smelter not yet identified"),MATCH($B56&amp;$D56,'Smelter Look-up'!$J:$J,0),MATCH($B56&amp;$C56,'Smelter Look-up'!$J:$J,0)))</f>
        <v>#N/A</v>
      </c>
      <c r="X56" s="227">
        <f t="shared" ca="1" si="7"/>
        <v>0</v>
      </c>
      <c r="AB56" s="228" t="str">
        <f t="shared" si="8"/>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6"/>
        <v/>
      </c>
      <c r="T57" s="181" t="str">
        <f ca="1">IF(B57="","",IF(ISERROR(MATCH($J57,SorP!$B$1:$B$6279,0)),"",INDIRECT("'SorP'!$A$"&amp;MATCH($S57&amp;$J57,SorP!C:C,0))))</f>
        <v/>
      </c>
      <c r="U57" s="201"/>
      <c r="V57" s="226" t="e">
        <f>IF(C57="",NA(),IF(OR(C57="Smelter not listed",C57="Smelter not yet identified"),MATCH($B57&amp;$D57,'Smelter Look-up'!$J:$J,0),MATCH($B57&amp;$C57,'Smelter Look-up'!$J:$J,0)))</f>
        <v>#N/A</v>
      </c>
      <c r="X57" s="227">
        <f t="shared" ca="1" si="7"/>
        <v>0</v>
      </c>
      <c r="AB57" s="228" t="str">
        <f t="shared" si="8"/>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6"/>
        <v/>
      </c>
      <c r="T58" s="181" t="str">
        <f ca="1">IF(B58="","",IF(ISERROR(MATCH($J58,SorP!$B$1:$B$6279,0)),"",INDIRECT("'SorP'!$A$"&amp;MATCH($S58&amp;$J58,SorP!C:C,0))))</f>
        <v/>
      </c>
      <c r="U58" s="201"/>
      <c r="V58" s="226" t="e">
        <f>IF(C58="",NA(),IF(OR(C58="Smelter not listed",C58="Smelter not yet identified"),MATCH($B58&amp;$D58,'Smelter Look-up'!$J:$J,0),MATCH($B58&amp;$C58,'Smelter Look-up'!$J:$J,0)))</f>
        <v>#N/A</v>
      </c>
      <c r="X58" s="227">
        <f t="shared" ca="1" si="7"/>
        <v>0</v>
      </c>
      <c r="AB58" s="228" t="str">
        <f t="shared" si="8"/>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6"/>
        <v/>
      </c>
      <c r="T59" s="181" t="str">
        <f ca="1">IF(B59="","",IF(ISERROR(MATCH($J59,SorP!$B$1:$B$6279,0)),"",INDIRECT("'SorP'!$A$"&amp;MATCH($S59&amp;$J59,SorP!C:C,0))))</f>
        <v/>
      </c>
      <c r="U59" s="201"/>
      <c r="V59" s="226" t="e">
        <f>IF(C59="",NA(),IF(OR(C59="Smelter not listed",C59="Smelter not yet identified"),MATCH($B59&amp;$D59,'Smelter Look-up'!$J:$J,0),MATCH($B59&amp;$C59,'Smelter Look-up'!$J:$J,0)))</f>
        <v>#N/A</v>
      </c>
      <c r="X59" s="227">
        <f t="shared" ca="1" si="7"/>
        <v>0</v>
      </c>
      <c r="AB59" s="228" t="str">
        <f t="shared" si="8"/>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6"/>
        <v/>
      </c>
      <c r="T60" s="181" t="str">
        <f ca="1">IF(B60="","",IF(ISERROR(MATCH($J60,SorP!$B$1:$B$6279,0)),"",INDIRECT("'SorP'!$A$"&amp;MATCH($S60&amp;$J60,SorP!C:C,0))))</f>
        <v/>
      </c>
      <c r="U60" s="201"/>
      <c r="V60" s="226" t="e">
        <f>IF(C60="",NA(),IF(OR(C60="Smelter not listed",C60="Smelter not yet identified"),MATCH($B60&amp;$D60,'Smelter Look-up'!$J:$J,0),MATCH($B60&amp;$C60,'Smelter Look-up'!$J:$J,0)))</f>
        <v>#N/A</v>
      </c>
      <c r="X60" s="227">
        <f t="shared" ca="1" si="7"/>
        <v>0</v>
      </c>
      <c r="AB60" s="228" t="str">
        <f t="shared" si="8"/>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6"/>
        <v/>
      </c>
      <c r="T61" s="181" t="str">
        <f ca="1">IF(B61="","",IF(ISERROR(MATCH($J61,SorP!$B$1:$B$6279,0)),"",INDIRECT("'SorP'!$A$"&amp;MATCH($S61&amp;$J61,SorP!C:C,0))))</f>
        <v/>
      </c>
      <c r="U61" s="201"/>
      <c r="V61" s="226" t="e">
        <f>IF(C61="",NA(),IF(OR(C61="Smelter not listed",C61="Smelter not yet identified"),MATCH($B61&amp;$D61,'Smelter Look-up'!$J:$J,0),MATCH($B61&amp;$C61,'Smelter Look-up'!$J:$J,0)))</f>
        <v>#N/A</v>
      </c>
      <c r="X61" s="227">
        <f t="shared" ca="1" si="7"/>
        <v>0</v>
      </c>
      <c r="AB61" s="228" t="str">
        <f t="shared" si="8"/>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6"/>
        <v/>
      </c>
      <c r="T62" s="181" t="str">
        <f ca="1">IF(B62="","",IF(ISERROR(MATCH($J62,SorP!$B$1:$B$6279,0)),"",INDIRECT("'SorP'!$A$"&amp;MATCH($S62&amp;$J62,SorP!C:C,0))))</f>
        <v/>
      </c>
      <c r="U62" s="201"/>
      <c r="V62" s="226" t="e">
        <f>IF(C62="",NA(),IF(OR(C62="Smelter not listed",C62="Smelter not yet identified"),MATCH($B62&amp;$D62,'Smelter Look-up'!$J:$J,0),MATCH($B62&amp;$C62,'Smelter Look-up'!$J:$J,0)))</f>
        <v>#N/A</v>
      </c>
      <c r="X62" s="227">
        <f t="shared" ca="1" si="7"/>
        <v>0</v>
      </c>
      <c r="AB62" s="228" t="str">
        <f t="shared" si="8"/>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6"/>
        <v/>
      </c>
      <c r="T63" s="181" t="str">
        <f ca="1">IF(B63="","",IF(ISERROR(MATCH($J63,SorP!$B$1:$B$6279,0)),"",INDIRECT("'SorP'!$A$"&amp;MATCH($S63&amp;$J63,SorP!C:C,0))))</f>
        <v/>
      </c>
      <c r="U63" s="201"/>
      <c r="V63" s="226" t="e">
        <f>IF(C63="",NA(),IF(OR(C63="Smelter not listed",C63="Smelter not yet identified"),MATCH($B63&amp;$D63,'Smelter Look-up'!$J:$J,0),MATCH($B63&amp;$C63,'Smelter Look-up'!$J:$J,0)))</f>
        <v>#N/A</v>
      </c>
      <c r="X63" s="227">
        <f t="shared" ca="1" si="7"/>
        <v>0</v>
      </c>
      <c r="AB63" s="228" t="str">
        <f t="shared" si="8"/>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6"/>
        <v/>
      </c>
      <c r="T64" s="181" t="str">
        <f ca="1">IF(B64="","",IF(ISERROR(MATCH($J64,SorP!$B$1:$B$6279,0)),"",INDIRECT("'SorP'!$A$"&amp;MATCH($S64&amp;$J64,SorP!C:C,0))))</f>
        <v/>
      </c>
      <c r="U64" s="201"/>
      <c r="V64" s="226" t="e">
        <f>IF(C64="",NA(),IF(OR(C64="Smelter not listed",C64="Smelter not yet identified"),MATCH($B64&amp;$D64,'Smelter Look-up'!$J:$J,0),MATCH($B64&amp;$C64,'Smelter Look-up'!$J:$J,0)))</f>
        <v>#N/A</v>
      </c>
      <c r="X64" s="227">
        <f t="shared" ca="1" si="7"/>
        <v>0</v>
      </c>
      <c r="AB64" s="228" t="str">
        <f t="shared" si="8"/>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6"/>
        <v/>
      </c>
      <c r="T65" s="181" t="str">
        <f ca="1">IF(B65="","",IF(ISERROR(MATCH($J65,SorP!$B$1:$B$6279,0)),"",INDIRECT("'SorP'!$A$"&amp;MATCH($S65&amp;$J65,SorP!C:C,0))))</f>
        <v/>
      </c>
      <c r="U65" s="201"/>
      <c r="V65" s="226" t="e">
        <f>IF(C65="",NA(),IF(OR(C65="Smelter not listed",C65="Smelter not yet identified"),MATCH($B65&amp;$D65,'Smelter Look-up'!$J:$J,0),MATCH($B65&amp;$C65,'Smelter Look-up'!$J:$J,0)))</f>
        <v>#N/A</v>
      </c>
      <c r="X65" s="227">
        <f t="shared" ca="1" si="7"/>
        <v>0</v>
      </c>
      <c r="AB65" s="228" t="str">
        <f t="shared" si="8"/>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6"/>
        <v/>
      </c>
      <c r="T66" s="181" t="str">
        <f ca="1">IF(B66="","",IF(ISERROR(MATCH($J66,SorP!$B$1:$B$6279,0)),"",INDIRECT("'SorP'!$A$"&amp;MATCH($S66&amp;$J66,SorP!C:C,0))))</f>
        <v/>
      </c>
      <c r="U66" s="201"/>
      <c r="V66" s="226" t="e">
        <f>IF(C66="",NA(),IF(OR(C66="Smelter not listed",C66="Smelter not yet identified"),MATCH($B66&amp;$D66,'Smelter Look-up'!$J:$J,0),MATCH($B66&amp;$C66,'Smelter Look-up'!$J:$J,0)))</f>
        <v>#N/A</v>
      </c>
      <c r="X66" s="227">
        <f t="shared" ca="1" si="7"/>
        <v>0</v>
      </c>
      <c r="AB66" s="228" t="str">
        <f t="shared" si="8"/>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6"/>
        <v/>
      </c>
      <c r="T67" s="181" t="str">
        <f ca="1">IF(B67="","",IF(ISERROR(MATCH($J67,SorP!$B$1:$B$6279,0)),"",INDIRECT("'SorP'!$A$"&amp;MATCH($S67&amp;$J67,SorP!C:C,0))))</f>
        <v/>
      </c>
      <c r="U67" s="201"/>
      <c r="V67" s="226" t="e">
        <f>IF(C67="",NA(),IF(OR(C67="Smelter not listed",C67="Smelter not yet identified"),MATCH($B67&amp;$D67,'Smelter Look-up'!$J:$J,0),MATCH($B67&amp;$C67,'Smelter Look-up'!$J:$J,0)))</f>
        <v>#N/A</v>
      </c>
      <c r="X67" s="227">
        <f t="shared" ca="1" si="7"/>
        <v>0</v>
      </c>
      <c r="AB67" s="228" t="str">
        <f t="shared" si="8"/>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6"/>
        <v/>
      </c>
      <c r="T68" s="181" t="str">
        <f ca="1">IF(B68="","",IF(ISERROR(MATCH($J68,SorP!$B$1:$B$6279,0)),"",INDIRECT("'SorP'!$A$"&amp;MATCH($S68&amp;$J68,SorP!C:C,0))))</f>
        <v/>
      </c>
      <c r="U68" s="201"/>
      <c r="V68" s="226" t="e">
        <f>IF(C68="",NA(),IF(OR(C68="Smelter not listed",C68="Smelter not yet identified"),MATCH($B68&amp;$D68,'Smelter Look-up'!$J:$J,0),MATCH($B68&amp;$C68,'Smelter Look-up'!$J:$J,0)))</f>
        <v>#N/A</v>
      </c>
      <c r="X68" s="227">
        <f t="shared" ca="1" si="7"/>
        <v>0</v>
      </c>
      <c r="AB68" s="228" t="str">
        <f t="shared" si="8"/>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9">IF(B69="","",IF(ISERROR(MATCH($E69,CL,0)),"Unknown",INDIRECT("'C'!$A$"&amp;MATCH($E69,CL,0)+1)))</f>
        <v/>
      </c>
      <c r="T69" s="181" t="str">
        <f ca="1">IF(B69="","",IF(ISERROR(MATCH($J69,SorP!$B$1:$B$6279,0)),"",INDIRECT("'SorP'!$A$"&amp;MATCH($S69&amp;$J69,SorP!C:C,0))))</f>
        <v/>
      </c>
      <c r="U69" s="201"/>
      <c r="V69" s="226" t="e">
        <f>IF(C69="",NA(),IF(OR(C69="Smelter not listed",C69="Smelter not yet identified"),MATCH($B69&amp;$D69,'Smelter Look-up'!$J:$J,0),MATCH($B69&amp;$C69,'Smelter Look-up'!$J:$J,0)))</f>
        <v>#N/A</v>
      </c>
      <c r="X69" s="227">
        <f t="shared" ref="X69" ca="1" si="10">IF(AND(C69="Smelter not listed",OR(LEN(D69)=0,LEN(E69)=0)),1,0)</f>
        <v>0</v>
      </c>
      <c r="AB69" s="228" t="str">
        <f t="shared" ref="AB69" si="11">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2">IF(B70="","",IF(ISERROR(MATCH($E70,CL,0)),"Unknown",INDIRECT("'C'!$A$"&amp;MATCH($E70,CL,0)+1)))</f>
        <v/>
      </c>
      <c r="T70" s="181" t="str">
        <f ca="1">IF(B70="","",IF(ISERROR(MATCH($J70,SorP!$B$1:$B$6279,0)),"",INDIRECT("'SorP'!$A$"&amp;MATCH($S70&amp;$J70,SorP!C:C,0))))</f>
        <v/>
      </c>
      <c r="U70" s="201"/>
      <c r="V70" s="226" t="e">
        <f>IF(C70="",NA(),IF(OR(C70="Smelter not listed",C70="Smelter not yet identified"),MATCH($B70&amp;$D70,'Smelter Look-up'!$J:$J,0),MATCH($B70&amp;$C70,'Smelter Look-up'!$J:$J,0)))</f>
        <v>#N/A</v>
      </c>
      <c r="X70" s="227">
        <f t="shared" ref="X70:X101" ca="1" si="13">IF(AND(C70="Smelter not listed",OR(LEN(D70)=0,LEN(E70)=0)),1,0)</f>
        <v>0</v>
      </c>
      <c r="AB70" s="228" t="str">
        <f t="shared" ref="AB70:AB101" si="14">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2"/>
        <v/>
      </c>
      <c r="T71" s="181" t="str">
        <f ca="1">IF(B71="","",IF(ISERROR(MATCH($J71,SorP!$B$1:$B$6279,0)),"",INDIRECT("'SorP'!$A$"&amp;MATCH($S71&amp;$J71,SorP!C:C,0))))</f>
        <v/>
      </c>
      <c r="U71" s="201"/>
      <c r="V71" s="226" t="e">
        <f>IF(C71="",NA(),IF(OR(C71="Smelter not listed",C71="Smelter not yet identified"),MATCH($B71&amp;$D71,'Smelter Look-up'!$J:$J,0),MATCH($B71&amp;$C71,'Smelter Look-up'!$J:$J,0)))</f>
        <v>#N/A</v>
      </c>
      <c r="X71" s="227">
        <f t="shared" ca="1" si="13"/>
        <v>0</v>
      </c>
      <c r="AB71" s="228" t="str">
        <f t="shared" si="14"/>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2"/>
        <v/>
      </c>
      <c r="T72" s="181" t="str">
        <f ca="1">IF(B72="","",IF(ISERROR(MATCH($J72,SorP!$B$1:$B$6279,0)),"",INDIRECT("'SorP'!$A$"&amp;MATCH($S72&amp;$J72,SorP!C:C,0))))</f>
        <v/>
      </c>
      <c r="U72" s="201"/>
      <c r="V72" s="226" t="e">
        <f>IF(C72="",NA(),IF(OR(C72="Smelter not listed",C72="Smelter not yet identified"),MATCH($B72&amp;$D72,'Smelter Look-up'!$J:$J,0),MATCH($B72&amp;$C72,'Smelter Look-up'!$J:$J,0)))</f>
        <v>#N/A</v>
      </c>
      <c r="X72" s="227">
        <f t="shared" ca="1" si="13"/>
        <v>0</v>
      </c>
      <c r="AB72" s="228" t="str">
        <f t="shared" si="14"/>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2"/>
        <v/>
      </c>
      <c r="T73" s="181" t="str">
        <f ca="1">IF(B73="","",IF(ISERROR(MATCH($J73,SorP!$B$1:$B$6279,0)),"",INDIRECT("'SorP'!$A$"&amp;MATCH($S73&amp;$J73,SorP!C:C,0))))</f>
        <v/>
      </c>
      <c r="U73" s="201"/>
      <c r="V73" s="226" t="e">
        <f>IF(C73="",NA(),IF(OR(C73="Smelter not listed",C73="Smelter not yet identified"),MATCH($B73&amp;$D73,'Smelter Look-up'!$J:$J,0),MATCH($B73&amp;$C73,'Smelter Look-up'!$J:$J,0)))</f>
        <v>#N/A</v>
      </c>
      <c r="X73" s="227">
        <f t="shared" ca="1" si="13"/>
        <v>0</v>
      </c>
      <c r="AB73" s="228" t="str">
        <f t="shared" si="14"/>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2"/>
        <v/>
      </c>
      <c r="T74" s="181" t="str">
        <f ca="1">IF(B74="","",IF(ISERROR(MATCH($J74,SorP!$B$1:$B$6279,0)),"",INDIRECT("'SorP'!$A$"&amp;MATCH($S74&amp;$J74,SorP!C:C,0))))</f>
        <v/>
      </c>
      <c r="U74" s="201"/>
      <c r="V74" s="226" t="e">
        <f>IF(C74="",NA(),IF(OR(C74="Smelter not listed",C74="Smelter not yet identified"),MATCH($B74&amp;$D74,'Smelter Look-up'!$J:$J,0),MATCH($B74&amp;$C74,'Smelter Look-up'!$J:$J,0)))</f>
        <v>#N/A</v>
      </c>
      <c r="X74" s="227">
        <f t="shared" ca="1" si="13"/>
        <v>0</v>
      </c>
      <c r="AB74" s="228" t="str">
        <f t="shared" si="14"/>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2"/>
        <v/>
      </c>
      <c r="T75" s="181" t="str">
        <f ca="1">IF(B75="","",IF(ISERROR(MATCH($J75,SorP!$B$1:$B$6279,0)),"",INDIRECT("'SorP'!$A$"&amp;MATCH($S75&amp;$J75,SorP!C:C,0))))</f>
        <v/>
      </c>
      <c r="U75" s="201"/>
      <c r="V75" s="226" t="e">
        <f>IF(C75="",NA(),IF(OR(C75="Smelter not listed",C75="Smelter not yet identified"),MATCH($B75&amp;$D75,'Smelter Look-up'!$J:$J,0),MATCH($B75&amp;$C75,'Smelter Look-up'!$J:$J,0)))</f>
        <v>#N/A</v>
      </c>
      <c r="X75" s="227">
        <f t="shared" ca="1" si="13"/>
        <v>0</v>
      </c>
      <c r="AB75" s="228" t="str">
        <f t="shared" si="14"/>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2"/>
        <v/>
      </c>
      <c r="T76" s="181" t="str">
        <f ca="1">IF(B76="","",IF(ISERROR(MATCH($J76,SorP!$B$1:$B$6279,0)),"",INDIRECT("'SorP'!$A$"&amp;MATCH($S76&amp;$J76,SorP!C:C,0))))</f>
        <v/>
      </c>
      <c r="U76" s="201"/>
      <c r="V76" s="226" t="e">
        <f>IF(C76="",NA(),IF(OR(C76="Smelter not listed",C76="Smelter not yet identified"),MATCH($B76&amp;$D76,'Smelter Look-up'!$J:$J,0),MATCH($B76&amp;$C76,'Smelter Look-up'!$J:$J,0)))</f>
        <v>#N/A</v>
      </c>
      <c r="X76" s="227">
        <f t="shared" ca="1" si="13"/>
        <v>0</v>
      </c>
      <c r="AB76" s="228" t="str">
        <f t="shared" si="14"/>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2"/>
        <v/>
      </c>
      <c r="T77" s="181" t="str">
        <f ca="1">IF(B77="","",IF(ISERROR(MATCH($J77,SorP!$B$1:$B$6279,0)),"",INDIRECT("'SorP'!$A$"&amp;MATCH($S77&amp;$J77,SorP!C:C,0))))</f>
        <v/>
      </c>
      <c r="U77" s="201"/>
      <c r="V77" s="226" t="e">
        <f>IF(C77="",NA(),IF(OR(C77="Smelter not listed",C77="Smelter not yet identified"),MATCH($B77&amp;$D77,'Smelter Look-up'!$J:$J,0),MATCH($B77&amp;$C77,'Smelter Look-up'!$J:$J,0)))</f>
        <v>#N/A</v>
      </c>
      <c r="X77" s="227">
        <f t="shared" ca="1" si="13"/>
        <v>0</v>
      </c>
      <c r="AB77" s="228" t="str">
        <f t="shared" si="14"/>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2"/>
        <v/>
      </c>
      <c r="T78" s="181" t="str">
        <f ca="1">IF(B78="","",IF(ISERROR(MATCH($J78,SorP!$B$1:$B$6279,0)),"",INDIRECT("'SorP'!$A$"&amp;MATCH($S78&amp;$J78,SorP!C:C,0))))</f>
        <v/>
      </c>
      <c r="U78" s="201"/>
      <c r="V78" s="226" t="e">
        <f>IF(C78="",NA(),IF(OR(C78="Smelter not listed",C78="Smelter not yet identified"),MATCH($B78&amp;$D78,'Smelter Look-up'!$J:$J,0),MATCH($B78&amp;$C78,'Smelter Look-up'!$J:$J,0)))</f>
        <v>#N/A</v>
      </c>
      <c r="X78" s="227">
        <f t="shared" ca="1" si="13"/>
        <v>0</v>
      </c>
      <c r="AB78" s="228" t="str">
        <f t="shared" si="14"/>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2"/>
        <v/>
      </c>
      <c r="T79" s="181" t="str">
        <f ca="1">IF(B79="","",IF(ISERROR(MATCH($J79,SorP!$B$1:$B$6279,0)),"",INDIRECT("'SorP'!$A$"&amp;MATCH($S79&amp;$J79,SorP!C:C,0))))</f>
        <v/>
      </c>
      <c r="U79" s="201"/>
      <c r="V79" s="226" t="e">
        <f>IF(C79="",NA(),IF(OR(C79="Smelter not listed",C79="Smelter not yet identified"),MATCH($B79&amp;$D79,'Smelter Look-up'!$J:$J,0),MATCH($B79&amp;$C79,'Smelter Look-up'!$J:$J,0)))</f>
        <v>#N/A</v>
      </c>
      <c r="X79" s="227">
        <f t="shared" ca="1" si="13"/>
        <v>0</v>
      </c>
      <c r="AB79" s="228" t="str">
        <f t="shared" si="14"/>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2"/>
        <v/>
      </c>
      <c r="T80" s="181" t="str">
        <f ca="1">IF(B80="","",IF(ISERROR(MATCH($J80,SorP!$B$1:$B$6279,0)),"",INDIRECT("'SorP'!$A$"&amp;MATCH($S80&amp;$J80,SorP!C:C,0))))</f>
        <v/>
      </c>
      <c r="U80" s="201"/>
      <c r="V80" s="226" t="e">
        <f>IF(C80="",NA(),IF(OR(C80="Smelter not listed",C80="Smelter not yet identified"),MATCH($B80&amp;$D80,'Smelter Look-up'!$J:$J,0),MATCH($B80&amp;$C80,'Smelter Look-up'!$J:$J,0)))</f>
        <v>#N/A</v>
      </c>
      <c r="X80" s="227">
        <f t="shared" ca="1" si="13"/>
        <v>0</v>
      </c>
      <c r="AB80" s="228" t="str">
        <f t="shared" si="14"/>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2"/>
        <v/>
      </c>
      <c r="T81" s="181" t="str">
        <f ca="1">IF(B81="","",IF(ISERROR(MATCH($J81,SorP!$B$1:$B$6279,0)),"",INDIRECT("'SorP'!$A$"&amp;MATCH($S81&amp;$J81,SorP!C:C,0))))</f>
        <v/>
      </c>
      <c r="U81" s="201"/>
      <c r="V81" s="226" t="e">
        <f>IF(C81="",NA(),IF(OR(C81="Smelter not listed",C81="Smelter not yet identified"),MATCH($B81&amp;$D81,'Smelter Look-up'!$J:$J,0),MATCH($B81&amp;$C81,'Smelter Look-up'!$J:$J,0)))</f>
        <v>#N/A</v>
      </c>
      <c r="X81" s="227">
        <f t="shared" ca="1" si="13"/>
        <v>0</v>
      </c>
      <c r="AB81" s="228" t="str">
        <f t="shared" si="14"/>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2"/>
        <v/>
      </c>
      <c r="T82" s="181" t="str">
        <f ca="1">IF(B82="","",IF(ISERROR(MATCH($J82,SorP!$B$1:$B$6279,0)),"",INDIRECT("'SorP'!$A$"&amp;MATCH($S82&amp;$J82,SorP!C:C,0))))</f>
        <v/>
      </c>
      <c r="U82" s="201"/>
      <c r="V82" s="226" t="e">
        <f>IF(C82="",NA(),IF(OR(C82="Smelter not listed",C82="Smelter not yet identified"),MATCH($B82&amp;$D82,'Smelter Look-up'!$J:$J,0),MATCH($B82&amp;$C82,'Smelter Look-up'!$J:$J,0)))</f>
        <v>#N/A</v>
      </c>
      <c r="X82" s="227">
        <f t="shared" ca="1" si="13"/>
        <v>0</v>
      </c>
      <c r="AB82" s="228" t="str">
        <f t="shared" si="14"/>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2"/>
        <v/>
      </c>
      <c r="T83" s="181" t="str">
        <f ca="1">IF(B83="","",IF(ISERROR(MATCH($J83,SorP!$B$1:$B$6279,0)),"",INDIRECT("'SorP'!$A$"&amp;MATCH($S83&amp;$J83,SorP!C:C,0))))</f>
        <v/>
      </c>
      <c r="U83" s="201"/>
      <c r="V83" s="226" t="e">
        <f>IF(C83="",NA(),IF(OR(C83="Smelter not listed",C83="Smelter not yet identified"),MATCH($B83&amp;$D83,'Smelter Look-up'!$J:$J,0),MATCH($B83&amp;$C83,'Smelter Look-up'!$J:$J,0)))</f>
        <v>#N/A</v>
      </c>
      <c r="X83" s="227">
        <f t="shared" ca="1" si="13"/>
        <v>0</v>
      </c>
      <c r="AB83" s="228" t="str">
        <f t="shared" si="14"/>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2"/>
        <v/>
      </c>
      <c r="T84" s="181" t="str">
        <f ca="1">IF(B84="","",IF(ISERROR(MATCH($J84,SorP!$B$1:$B$6279,0)),"",INDIRECT("'SorP'!$A$"&amp;MATCH($S84&amp;$J84,SorP!C:C,0))))</f>
        <v/>
      </c>
      <c r="U84" s="201"/>
      <c r="V84" s="226" t="e">
        <f>IF(C84="",NA(),IF(OR(C84="Smelter not listed",C84="Smelter not yet identified"),MATCH($B84&amp;$D84,'Smelter Look-up'!$J:$J,0),MATCH($B84&amp;$C84,'Smelter Look-up'!$J:$J,0)))</f>
        <v>#N/A</v>
      </c>
      <c r="X84" s="227">
        <f t="shared" ca="1" si="13"/>
        <v>0</v>
      </c>
      <c r="AB84" s="228" t="str">
        <f t="shared" si="14"/>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2"/>
        <v/>
      </c>
      <c r="T85" s="181" t="str">
        <f ca="1">IF(B85="","",IF(ISERROR(MATCH($J85,SorP!$B$1:$B$6279,0)),"",INDIRECT("'SorP'!$A$"&amp;MATCH($S85&amp;$J85,SorP!C:C,0))))</f>
        <v/>
      </c>
      <c r="U85" s="201"/>
      <c r="V85" s="226" t="e">
        <f>IF(C85="",NA(),IF(OR(C85="Smelter not listed",C85="Smelter not yet identified"),MATCH($B85&amp;$D85,'Smelter Look-up'!$J:$J,0),MATCH($B85&amp;$C85,'Smelter Look-up'!$J:$J,0)))</f>
        <v>#N/A</v>
      </c>
      <c r="X85" s="227">
        <f t="shared" ca="1" si="13"/>
        <v>0</v>
      </c>
      <c r="AB85" s="228" t="str">
        <f t="shared" si="14"/>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2"/>
        <v/>
      </c>
      <c r="T86" s="181" t="str">
        <f ca="1">IF(B86="","",IF(ISERROR(MATCH($J86,SorP!$B$1:$B$6279,0)),"",INDIRECT("'SorP'!$A$"&amp;MATCH($S86&amp;$J86,SorP!C:C,0))))</f>
        <v/>
      </c>
      <c r="U86" s="201"/>
      <c r="V86" s="226" t="e">
        <f>IF(C86="",NA(),IF(OR(C86="Smelter not listed",C86="Smelter not yet identified"),MATCH($B86&amp;$D86,'Smelter Look-up'!$J:$J,0),MATCH($B86&amp;$C86,'Smelter Look-up'!$J:$J,0)))</f>
        <v>#N/A</v>
      </c>
      <c r="X86" s="227">
        <f t="shared" ca="1" si="13"/>
        <v>0</v>
      </c>
      <c r="AB86" s="228" t="str">
        <f t="shared" si="14"/>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2"/>
        <v/>
      </c>
      <c r="T87" s="181" t="str">
        <f ca="1">IF(B87="","",IF(ISERROR(MATCH($J87,SorP!$B$1:$B$6279,0)),"",INDIRECT("'SorP'!$A$"&amp;MATCH($S87&amp;$J87,SorP!C:C,0))))</f>
        <v/>
      </c>
      <c r="U87" s="201"/>
      <c r="V87" s="226" t="e">
        <f>IF(C87="",NA(),IF(OR(C87="Smelter not listed",C87="Smelter not yet identified"),MATCH($B87&amp;$D87,'Smelter Look-up'!$J:$J,0),MATCH($B87&amp;$C87,'Smelter Look-up'!$J:$J,0)))</f>
        <v>#N/A</v>
      </c>
      <c r="X87" s="227">
        <f t="shared" ca="1" si="13"/>
        <v>0</v>
      </c>
      <c r="AB87" s="228" t="str">
        <f t="shared" si="14"/>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2"/>
        <v/>
      </c>
      <c r="T88" s="181" t="str">
        <f ca="1">IF(B88="","",IF(ISERROR(MATCH($J88,SorP!$B$1:$B$6279,0)),"",INDIRECT("'SorP'!$A$"&amp;MATCH($S88&amp;$J88,SorP!C:C,0))))</f>
        <v/>
      </c>
      <c r="U88" s="201"/>
      <c r="V88" s="226" t="e">
        <f>IF(C88="",NA(),IF(OR(C88="Smelter not listed",C88="Smelter not yet identified"),MATCH($B88&amp;$D88,'Smelter Look-up'!$J:$J,0),MATCH($B88&amp;$C88,'Smelter Look-up'!$J:$J,0)))</f>
        <v>#N/A</v>
      </c>
      <c r="X88" s="227">
        <f t="shared" ca="1" si="13"/>
        <v>0</v>
      </c>
      <c r="AB88" s="228" t="str">
        <f t="shared" si="14"/>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2"/>
        <v/>
      </c>
      <c r="T89" s="181" t="str">
        <f ca="1">IF(B89="","",IF(ISERROR(MATCH($J89,SorP!$B$1:$B$6279,0)),"",INDIRECT("'SorP'!$A$"&amp;MATCH($S89&amp;$J89,SorP!C:C,0))))</f>
        <v/>
      </c>
      <c r="U89" s="201"/>
      <c r="V89" s="226" t="e">
        <f>IF(C89="",NA(),IF(OR(C89="Smelter not listed",C89="Smelter not yet identified"),MATCH($B89&amp;$D89,'Smelter Look-up'!$J:$J,0),MATCH($B89&amp;$C89,'Smelter Look-up'!$J:$J,0)))</f>
        <v>#N/A</v>
      </c>
      <c r="X89" s="227">
        <f t="shared" ca="1" si="13"/>
        <v>0</v>
      </c>
      <c r="AB89" s="228" t="str">
        <f t="shared" si="14"/>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2"/>
        <v/>
      </c>
      <c r="T90" s="181" t="str">
        <f ca="1">IF(B90="","",IF(ISERROR(MATCH($J90,SorP!$B$1:$B$6279,0)),"",INDIRECT("'SorP'!$A$"&amp;MATCH($S90&amp;$J90,SorP!C:C,0))))</f>
        <v/>
      </c>
      <c r="U90" s="201"/>
      <c r="V90" s="226" t="e">
        <f>IF(C90="",NA(),IF(OR(C90="Smelter not listed",C90="Smelter not yet identified"),MATCH($B90&amp;$D90,'Smelter Look-up'!$J:$J,0),MATCH($B90&amp;$C90,'Smelter Look-up'!$J:$J,0)))</f>
        <v>#N/A</v>
      </c>
      <c r="X90" s="227">
        <f t="shared" ca="1" si="13"/>
        <v>0</v>
      </c>
      <c r="AB90" s="228" t="str">
        <f t="shared" si="14"/>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2"/>
        <v/>
      </c>
      <c r="T91" s="181" t="str">
        <f ca="1">IF(B91="","",IF(ISERROR(MATCH($J91,SorP!$B$1:$B$6279,0)),"",INDIRECT("'SorP'!$A$"&amp;MATCH($S91&amp;$J91,SorP!C:C,0))))</f>
        <v/>
      </c>
      <c r="U91" s="201"/>
      <c r="V91" s="226" t="e">
        <f>IF(C91="",NA(),IF(OR(C91="Smelter not listed",C91="Smelter not yet identified"),MATCH($B91&amp;$D91,'Smelter Look-up'!$J:$J,0),MATCH($B91&amp;$C91,'Smelter Look-up'!$J:$J,0)))</f>
        <v>#N/A</v>
      </c>
      <c r="X91" s="227">
        <f t="shared" ca="1" si="13"/>
        <v>0</v>
      </c>
      <c r="AB91" s="228" t="str">
        <f t="shared" si="14"/>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2"/>
        <v/>
      </c>
      <c r="T92" s="181" t="str">
        <f ca="1">IF(B92="","",IF(ISERROR(MATCH($J92,SorP!$B$1:$B$6279,0)),"",INDIRECT("'SorP'!$A$"&amp;MATCH($S92&amp;$J92,SorP!C:C,0))))</f>
        <v/>
      </c>
      <c r="U92" s="201"/>
      <c r="V92" s="226" t="e">
        <f>IF(C92="",NA(),IF(OR(C92="Smelter not listed",C92="Smelter not yet identified"),MATCH($B92&amp;$D92,'Smelter Look-up'!$J:$J,0),MATCH($B92&amp;$C92,'Smelter Look-up'!$J:$J,0)))</f>
        <v>#N/A</v>
      </c>
      <c r="X92" s="227">
        <f t="shared" ca="1" si="13"/>
        <v>0</v>
      </c>
      <c r="AB92" s="228" t="str">
        <f t="shared" si="14"/>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2"/>
        <v/>
      </c>
      <c r="T93" s="181" t="str">
        <f ca="1">IF(B93="","",IF(ISERROR(MATCH($J93,SorP!$B$1:$B$6279,0)),"",INDIRECT("'SorP'!$A$"&amp;MATCH($S93&amp;$J93,SorP!C:C,0))))</f>
        <v/>
      </c>
      <c r="U93" s="201"/>
      <c r="V93" s="226" t="e">
        <f>IF(C93="",NA(),IF(OR(C93="Smelter not listed",C93="Smelter not yet identified"),MATCH($B93&amp;$D93,'Smelter Look-up'!$J:$J,0),MATCH($B93&amp;$C93,'Smelter Look-up'!$J:$J,0)))</f>
        <v>#N/A</v>
      </c>
      <c r="X93" s="227">
        <f t="shared" ca="1" si="13"/>
        <v>0</v>
      </c>
      <c r="AB93" s="228" t="str">
        <f t="shared" si="14"/>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2"/>
        <v/>
      </c>
      <c r="T94" s="181" t="str">
        <f ca="1">IF(B94="","",IF(ISERROR(MATCH($J94,SorP!$B$1:$B$6279,0)),"",INDIRECT("'SorP'!$A$"&amp;MATCH($S94&amp;$J94,SorP!C:C,0))))</f>
        <v/>
      </c>
      <c r="U94" s="201"/>
      <c r="V94" s="226" t="e">
        <f>IF(C94="",NA(),IF(OR(C94="Smelter not listed",C94="Smelter not yet identified"),MATCH($B94&amp;$D94,'Smelter Look-up'!$J:$J,0),MATCH($B94&amp;$C94,'Smelter Look-up'!$J:$J,0)))</f>
        <v>#N/A</v>
      </c>
      <c r="X94" s="227">
        <f t="shared" ca="1" si="13"/>
        <v>0</v>
      </c>
      <c r="AB94" s="228" t="str">
        <f t="shared" si="14"/>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2"/>
        <v/>
      </c>
      <c r="T95" s="181" t="str">
        <f ca="1">IF(B95="","",IF(ISERROR(MATCH($J95,SorP!$B$1:$B$6279,0)),"",INDIRECT("'SorP'!$A$"&amp;MATCH($S95&amp;$J95,SorP!C:C,0))))</f>
        <v/>
      </c>
      <c r="U95" s="201"/>
      <c r="V95" s="226" t="e">
        <f>IF(C95="",NA(),IF(OR(C95="Smelter not listed",C95="Smelter not yet identified"),MATCH($B95&amp;$D95,'Smelter Look-up'!$J:$J,0),MATCH($B95&amp;$C95,'Smelter Look-up'!$J:$J,0)))</f>
        <v>#N/A</v>
      </c>
      <c r="X95" s="227">
        <f t="shared" ca="1" si="13"/>
        <v>0</v>
      </c>
      <c r="AB95" s="228" t="str">
        <f t="shared" si="14"/>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2"/>
        <v/>
      </c>
      <c r="T96" s="181" t="str">
        <f ca="1">IF(B96="","",IF(ISERROR(MATCH($J96,SorP!$B$1:$B$6279,0)),"",INDIRECT("'SorP'!$A$"&amp;MATCH($S96&amp;$J96,SorP!C:C,0))))</f>
        <v/>
      </c>
      <c r="U96" s="201"/>
      <c r="V96" s="226" t="e">
        <f>IF(C96="",NA(),IF(OR(C96="Smelter not listed",C96="Smelter not yet identified"),MATCH($B96&amp;$D96,'Smelter Look-up'!$J:$J,0),MATCH($B96&amp;$C96,'Smelter Look-up'!$J:$J,0)))</f>
        <v>#N/A</v>
      </c>
      <c r="X96" s="227">
        <f t="shared" ca="1" si="13"/>
        <v>0</v>
      </c>
      <c r="AB96" s="228" t="str">
        <f t="shared" si="14"/>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2"/>
        <v/>
      </c>
      <c r="T97" s="181" t="str">
        <f ca="1">IF(B97="","",IF(ISERROR(MATCH($J97,SorP!$B$1:$B$6279,0)),"",INDIRECT("'SorP'!$A$"&amp;MATCH($S97&amp;$J97,SorP!C:C,0))))</f>
        <v/>
      </c>
      <c r="U97" s="201"/>
      <c r="V97" s="226" t="e">
        <f>IF(C97="",NA(),IF(OR(C97="Smelter not listed",C97="Smelter not yet identified"),MATCH($B97&amp;$D97,'Smelter Look-up'!$J:$J,0),MATCH($B97&amp;$C97,'Smelter Look-up'!$J:$J,0)))</f>
        <v>#N/A</v>
      </c>
      <c r="X97" s="227">
        <f t="shared" ca="1" si="13"/>
        <v>0</v>
      </c>
      <c r="AB97" s="228" t="str">
        <f t="shared" si="14"/>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2"/>
        <v/>
      </c>
      <c r="T98" s="181" t="str">
        <f ca="1">IF(B98="","",IF(ISERROR(MATCH($J98,SorP!$B$1:$B$6279,0)),"",INDIRECT("'SorP'!$A$"&amp;MATCH($S98&amp;$J98,SorP!C:C,0))))</f>
        <v/>
      </c>
      <c r="U98" s="201"/>
      <c r="V98" s="226" t="e">
        <f>IF(C98="",NA(),IF(OR(C98="Smelter not listed",C98="Smelter not yet identified"),MATCH($B98&amp;$D98,'Smelter Look-up'!$J:$J,0),MATCH($B98&amp;$C98,'Smelter Look-up'!$J:$J,0)))</f>
        <v>#N/A</v>
      </c>
      <c r="X98" s="227">
        <f t="shared" ca="1" si="13"/>
        <v>0</v>
      </c>
      <c r="AB98" s="228" t="str">
        <f t="shared" si="14"/>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2"/>
        <v/>
      </c>
      <c r="T99" s="181" t="str">
        <f ca="1">IF(B99="","",IF(ISERROR(MATCH($J99,SorP!$B$1:$B$6279,0)),"",INDIRECT("'SorP'!$A$"&amp;MATCH($S99&amp;$J99,SorP!C:C,0))))</f>
        <v/>
      </c>
      <c r="U99" s="201"/>
      <c r="V99" s="226" t="e">
        <f>IF(C99="",NA(),IF(OR(C99="Smelter not listed",C99="Smelter not yet identified"),MATCH($B99&amp;$D99,'Smelter Look-up'!$J:$J,0),MATCH($B99&amp;$C99,'Smelter Look-up'!$J:$J,0)))</f>
        <v>#N/A</v>
      </c>
      <c r="X99" s="227">
        <f t="shared" ca="1" si="13"/>
        <v>0</v>
      </c>
      <c r="AB99" s="228" t="str">
        <f t="shared" si="14"/>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2"/>
        <v/>
      </c>
      <c r="T100" s="181" t="str">
        <f ca="1">IF(B100="","",IF(ISERROR(MATCH($J100,SorP!$B$1:$B$6279,0)),"",INDIRECT("'SorP'!$A$"&amp;MATCH($S100&amp;$J100,SorP!C:C,0))))</f>
        <v/>
      </c>
      <c r="U100" s="201"/>
      <c r="V100" s="226" t="e">
        <f>IF(C100="",NA(),IF(OR(C100="Smelter not listed",C100="Smelter not yet identified"),MATCH($B100&amp;$D100,'Smelter Look-up'!$J:$J,0),MATCH($B100&amp;$C100,'Smelter Look-up'!$J:$J,0)))</f>
        <v>#N/A</v>
      </c>
      <c r="X100" s="227">
        <f t="shared" ca="1" si="13"/>
        <v>0</v>
      </c>
      <c r="AB100" s="228" t="str">
        <f t="shared" si="14"/>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2"/>
        <v/>
      </c>
      <c r="T101" s="181" t="str">
        <f ca="1">IF(B101="","",IF(ISERROR(MATCH($J101,SorP!$B$1:$B$6279,0)),"",INDIRECT("'SorP'!$A$"&amp;MATCH($S101&amp;$J101,SorP!C:C,0))))</f>
        <v/>
      </c>
      <c r="U101" s="201"/>
      <c r="V101" s="226" t="e">
        <f>IF(C101="",NA(),IF(OR(C101="Smelter not listed",C101="Smelter not yet identified"),MATCH($B101&amp;$D101,'Smelter Look-up'!$J:$J,0),MATCH($B101&amp;$C101,'Smelter Look-up'!$J:$J,0)))</f>
        <v>#N/A</v>
      </c>
      <c r="X101" s="227">
        <f t="shared" ca="1" si="13"/>
        <v>0</v>
      </c>
      <c r="AB101" s="228" t="str">
        <f t="shared" si="14"/>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5">IF(B102="","",IF(ISERROR(MATCH($E102,CL,0)),"Unknown",INDIRECT("'C'!$A$"&amp;MATCH($E102,CL,0)+1)))</f>
        <v/>
      </c>
      <c r="T102" s="181" t="str">
        <f ca="1">IF(B102="","",IF(ISERROR(MATCH($J102,SorP!$B$1:$B$6279,0)),"",INDIRECT("'SorP'!$A$"&amp;MATCH($S102&amp;$J102,SorP!C:C,0))))</f>
        <v/>
      </c>
      <c r="U102" s="201"/>
      <c r="V102" s="226" t="e">
        <f>IF(C102="",NA(),IF(OR(C102="Smelter not listed",C102="Smelter not yet identified"),MATCH($B102&amp;$D102,'Smelter Look-up'!$J:$J,0),MATCH($B102&amp;$C102,'Smelter Look-up'!$J:$J,0)))</f>
        <v>#N/A</v>
      </c>
      <c r="X102" s="227">
        <f t="shared" ref="X102:X132" ca="1" si="16">IF(AND(C102="Smelter not listed",OR(LEN(D102)=0,LEN(E102)=0)),1,0)</f>
        <v>0</v>
      </c>
      <c r="AB102" s="228" t="str">
        <f t="shared" ref="AB102:AB132" si="17">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5"/>
        <v/>
      </c>
      <c r="T103" s="181" t="str">
        <f ca="1">IF(B103="","",IF(ISERROR(MATCH($J103,SorP!$B$1:$B$6279,0)),"",INDIRECT("'SorP'!$A$"&amp;MATCH($S103&amp;$J103,SorP!C:C,0))))</f>
        <v/>
      </c>
      <c r="U103" s="201"/>
      <c r="V103" s="226" t="e">
        <f>IF(C103="",NA(),IF(OR(C103="Smelter not listed",C103="Smelter not yet identified"),MATCH($B103&amp;$D103,'Smelter Look-up'!$J:$J,0),MATCH($B103&amp;$C103,'Smelter Look-up'!$J:$J,0)))</f>
        <v>#N/A</v>
      </c>
      <c r="X103" s="227">
        <f t="shared" ca="1" si="16"/>
        <v>0</v>
      </c>
      <c r="AB103" s="228" t="str">
        <f t="shared" si="17"/>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5"/>
        <v/>
      </c>
      <c r="T104" s="181" t="str">
        <f ca="1">IF(B104="","",IF(ISERROR(MATCH($J104,SorP!$B$1:$B$6279,0)),"",INDIRECT("'SorP'!$A$"&amp;MATCH($S104&amp;$J104,SorP!C:C,0))))</f>
        <v/>
      </c>
      <c r="U104" s="201"/>
      <c r="V104" s="226" t="e">
        <f>IF(C104="",NA(),IF(OR(C104="Smelter not listed",C104="Smelter not yet identified"),MATCH($B104&amp;$D104,'Smelter Look-up'!$J:$J,0),MATCH($B104&amp;$C104,'Smelter Look-up'!$J:$J,0)))</f>
        <v>#N/A</v>
      </c>
      <c r="X104" s="227">
        <f t="shared" ca="1" si="16"/>
        <v>0</v>
      </c>
      <c r="AB104" s="228" t="str">
        <f t="shared" si="17"/>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5"/>
        <v/>
      </c>
      <c r="T105" s="181" t="str">
        <f ca="1">IF(B105="","",IF(ISERROR(MATCH($J105,SorP!$B$1:$B$6279,0)),"",INDIRECT("'SorP'!$A$"&amp;MATCH($S105&amp;$J105,SorP!C:C,0))))</f>
        <v/>
      </c>
      <c r="U105" s="201"/>
      <c r="V105" s="226" t="e">
        <f>IF(C105="",NA(),IF(OR(C105="Smelter not listed",C105="Smelter not yet identified"),MATCH($B105&amp;$D105,'Smelter Look-up'!$J:$J,0),MATCH($B105&amp;$C105,'Smelter Look-up'!$J:$J,0)))</f>
        <v>#N/A</v>
      </c>
      <c r="X105" s="227">
        <f t="shared" ca="1" si="16"/>
        <v>0</v>
      </c>
      <c r="AB105" s="228" t="str">
        <f t="shared" si="17"/>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5"/>
        <v/>
      </c>
      <c r="T106" s="181" t="str">
        <f ca="1">IF(B106="","",IF(ISERROR(MATCH($J106,SorP!$B$1:$B$6279,0)),"",INDIRECT("'SorP'!$A$"&amp;MATCH($S106&amp;$J106,SorP!C:C,0))))</f>
        <v/>
      </c>
      <c r="U106" s="201"/>
      <c r="V106" s="226" t="e">
        <f>IF(C106="",NA(),IF(OR(C106="Smelter not listed",C106="Smelter not yet identified"),MATCH($B106&amp;$D106,'Smelter Look-up'!$J:$J,0),MATCH($B106&amp;$C106,'Smelter Look-up'!$J:$J,0)))</f>
        <v>#N/A</v>
      </c>
      <c r="X106" s="227">
        <f t="shared" ca="1" si="16"/>
        <v>0</v>
      </c>
      <c r="AB106" s="228" t="str">
        <f t="shared" si="17"/>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5"/>
        <v/>
      </c>
      <c r="T107" s="181" t="str">
        <f ca="1">IF(B107="","",IF(ISERROR(MATCH($J107,SorP!$B$1:$B$6279,0)),"",INDIRECT("'SorP'!$A$"&amp;MATCH($S107&amp;$J107,SorP!C:C,0))))</f>
        <v/>
      </c>
      <c r="U107" s="201"/>
      <c r="V107" s="226" t="e">
        <f>IF(C107="",NA(),IF(OR(C107="Smelter not listed",C107="Smelter not yet identified"),MATCH($B107&amp;$D107,'Smelter Look-up'!$J:$J,0),MATCH($B107&amp;$C107,'Smelter Look-up'!$J:$J,0)))</f>
        <v>#N/A</v>
      </c>
      <c r="X107" s="227">
        <f t="shared" ca="1" si="16"/>
        <v>0</v>
      </c>
      <c r="AB107" s="228" t="str">
        <f t="shared" si="17"/>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5"/>
        <v/>
      </c>
      <c r="T108" s="181" t="str">
        <f ca="1">IF(B108="","",IF(ISERROR(MATCH($J108,SorP!$B$1:$B$6279,0)),"",INDIRECT("'SorP'!$A$"&amp;MATCH($S108&amp;$J108,SorP!C:C,0))))</f>
        <v/>
      </c>
      <c r="U108" s="201"/>
      <c r="V108" s="226" t="e">
        <f>IF(C108="",NA(),IF(OR(C108="Smelter not listed",C108="Smelter not yet identified"),MATCH($B108&amp;$D108,'Smelter Look-up'!$J:$J,0),MATCH($B108&amp;$C108,'Smelter Look-up'!$J:$J,0)))</f>
        <v>#N/A</v>
      </c>
      <c r="X108" s="227">
        <f t="shared" ca="1" si="16"/>
        <v>0</v>
      </c>
      <c r="AB108" s="228" t="str">
        <f t="shared" si="17"/>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5"/>
        <v/>
      </c>
      <c r="T109" s="181" t="str">
        <f ca="1">IF(B109="","",IF(ISERROR(MATCH($J109,SorP!$B$1:$B$6279,0)),"",INDIRECT("'SorP'!$A$"&amp;MATCH($S109&amp;$J109,SorP!C:C,0))))</f>
        <v/>
      </c>
      <c r="U109" s="201"/>
      <c r="V109" s="226" t="e">
        <f>IF(C109="",NA(),IF(OR(C109="Smelter not listed",C109="Smelter not yet identified"),MATCH($B109&amp;$D109,'Smelter Look-up'!$J:$J,0),MATCH($B109&amp;$C109,'Smelter Look-up'!$J:$J,0)))</f>
        <v>#N/A</v>
      </c>
      <c r="X109" s="227">
        <f t="shared" ca="1" si="16"/>
        <v>0</v>
      </c>
      <c r="AB109" s="228" t="str">
        <f t="shared" si="17"/>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5"/>
        <v/>
      </c>
      <c r="T110" s="181" t="str">
        <f ca="1">IF(B110="","",IF(ISERROR(MATCH($J110,SorP!$B$1:$B$6279,0)),"",INDIRECT("'SorP'!$A$"&amp;MATCH($S110&amp;$J110,SorP!C:C,0))))</f>
        <v/>
      </c>
      <c r="U110" s="201"/>
      <c r="V110" s="226" t="e">
        <f>IF(C110="",NA(),IF(OR(C110="Smelter not listed",C110="Smelter not yet identified"),MATCH($B110&amp;$D110,'Smelter Look-up'!$J:$J,0),MATCH($B110&amp;$C110,'Smelter Look-up'!$J:$J,0)))</f>
        <v>#N/A</v>
      </c>
      <c r="X110" s="227">
        <f t="shared" ca="1" si="16"/>
        <v>0</v>
      </c>
      <c r="AB110" s="228" t="str">
        <f t="shared" si="17"/>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5"/>
        <v/>
      </c>
      <c r="T111" s="181" t="str">
        <f ca="1">IF(B111="","",IF(ISERROR(MATCH($J111,SorP!$B$1:$B$6279,0)),"",INDIRECT("'SorP'!$A$"&amp;MATCH($S111&amp;$J111,SorP!C:C,0))))</f>
        <v/>
      </c>
      <c r="U111" s="201"/>
      <c r="V111" s="226" t="e">
        <f>IF(C111="",NA(),IF(OR(C111="Smelter not listed",C111="Smelter not yet identified"),MATCH($B111&amp;$D111,'Smelter Look-up'!$J:$J,0),MATCH($B111&amp;$C111,'Smelter Look-up'!$J:$J,0)))</f>
        <v>#N/A</v>
      </c>
      <c r="X111" s="227">
        <f t="shared" ca="1" si="16"/>
        <v>0</v>
      </c>
      <c r="AB111" s="228" t="str">
        <f t="shared" si="17"/>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5"/>
        <v/>
      </c>
      <c r="T112" s="181" t="str">
        <f ca="1">IF(B112="","",IF(ISERROR(MATCH($J112,SorP!$B$1:$B$6279,0)),"",INDIRECT("'SorP'!$A$"&amp;MATCH($S112&amp;$J112,SorP!C:C,0))))</f>
        <v/>
      </c>
      <c r="U112" s="201"/>
      <c r="V112" s="226" t="e">
        <f>IF(C112="",NA(),IF(OR(C112="Smelter not listed",C112="Smelter not yet identified"),MATCH($B112&amp;$D112,'Smelter Look-up'!$J:$J,0),MATCH($B112&amp;$C112,'Smelter Look-up'!$J:$J,0)))</f>
        <v>#N/A</v>
      </c>
      <c r="X112" s="227">
        <f t="shared" ca="1" si="16"/>
        <v>0</v>
      </c>
      <c r="AB112" s="228" t="str">
        <f t="shared" si="17"/>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5"/>
        <v/>
      </c>
      <c r="T113" s="181" t="str">
        <f ca="1">IF(B113="","",IF(ISERROR(MATCH($J113,SorP!$B$1:$B$6279,0)),"",INDIRECT("'SorP'!$A$"&amp;MATCH($S113&amp;$J113,SorP!C:C,0))))</f>
        <v/>
      </c>
      <c r="U113" s="201"/>
      <c r="V113" s="226" t="e">
        <f>IF(C113="",NA(),IF(OR(C113="Smelter not listed",C113="Smelter not yet identified"),MATCH($B113&amp;$D113,'Smelter Look-up'!$J:$J,0),MATCH($B113&amp;$C113,'Smelter Look-up'!$J:$J,0)))</f>
        <v>#N/A</v>
      </c>
      <c r="X113" s="227">
        <f t="shared" ca="1" si="16"/>
        <v>0</v>
      </c>
      <c r="AB113" s="228" t="str">
        <f t="shared" si="17"/>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5"/>
        <v/>
      </c>
      <c r="T114" s="181" t="str">
        <f ca="1">IF(B114="","",IF(ISERROR(MATCH($J114,SorP!$B$1:$B$6279,0)),"",INDIRECT("'SorP'!$A$"&amp;MATCH($S114&amp;$J114,SorP!C:C,0))))</f>
        <v/>
      </c>
      <c r="U114" s="201"/>
      <c r="V114" s="226" t="e">
        <f>IF(C114="",NA(),IF(OR(C114="Smelter not listed",C114="Smelter not yet identified"),MATCH($B114&amp;$D114,'Smelter Look-up'!$J:$J,0),MATCH($B114&amp;$C114,'Smelter Look-up'!$J:$J,0)))</f>
        <v>#N/A</v>
      </c>
      <c r="X114" s="227">
        <f t="shared" ca="1" si="16"/>
        <v>0</v>
      </c>
      <c r="AB114" s="228" t="str">
        <f t="shared" si="17"/>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5"/>
        <v/>
      </c>
      <c r="T115" s="181" t="str">
        <f ca="1">IF(B115="","",IF(ISERROR(MATCH($J115,SorP!$B$1:$B$6279,0)),"",INDIRECT("'SorP'!$A$"&amp;MATCH($S115&amp;$J115,SorP!C:C,0))))</f>
        <v/>
      </c>
      <c r="U115" s="201"/>
      <c r="V115" s="226" t="e">
        <f>IF(C115="",NA(),IF(OR(C115="Smelter not listed",C115="Smelter not yet identified"),MATCH($B115&amp;$D115,'Smelter Look-up'!$J:$J,0),MATCH($B115&amp;$C115,'Smelter Look-up'!$J:$J,0)))</f>
        <v>#N/A</v>
      </c>
      <c r="X115" s="227">
        <f t="shared" ca="1" si="16"/>
        <v>0</v>
      </c>
      <c r="AB115" s="228" t="str">
        <f t="shared" si="17"/>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5"/>
        <v/>
      </c>
      <c r="T116" s="181" t="str">
        <f ca="1">IF(B116="","",IF(ISERROR(MATCH($J116,SorP!$B$1:$B$6279,0)),"",INDIRECT("'SorP'!$A$"&amp;MATCH($S116&amp;$J116,SorP!C:C,0))))</f>
        <v/>
      </c>
      <c r="U116" s="201"/>
      <c r="V116" s="226" t="e">
        <f>IF(C116="",NA(),IF(OR(C116="Smelter not listed",C116="Smelter not yet identified"),MATCH($B116&amp;$D116,'Smelter Look-up'!$J:$J,0),MATCH($B116&amp;$C116,'Smelter Look-up'!$J:$J,0)))</f>
        <v>#N/A</v>
      </c>
      <c r="X116" s="227">
        <f t="shared" ca="1" si="16"/>
        <v>0</v>
      </c>
      <c r="AB116" s="228" t="str">
        <f t="shared" si="17"/>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5"/>
        <v/>
      </c>
      <c r="T117" s="181" t="str">
        <f ca="1">IF(B117="","",IF(ISERROR(MATCH($J117,SorP!$B$1:$B$6279,0)),"",INDIRECT("'SorP'!$A$"&amp;MATCH($S117&amp;$J117,SorP!C:C,0))))</f>
        <v/>
      </c>
      <c r="U117" s="201"/>
      <c r="V117" s="226" t="e">
        <f>IF(C117="",NA(),IF(OR(C117="Smelter not listed",C117="Smelter not yet identified"),MATCH($B117&amp;$D117,'Smelter Look-up'!$J:$J,0),MATCH($B117&amp;$C117,'Smelter Look-up'!$J:$J,0)))</f>
        <v>#N/A</v>
      </c>
      <c r="X117" s="227">
        <f t="shared" ca="1" si="16"/>
        <v>0</v>
      </c>
      <c r="AB117" s="228" t="str">
        <f t="shared" si="17"/>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5"/>
        <v/>
      </c>
      <c r="T118" s="181" t="str">
        <f ca="1">IF(B118="","",IF(ISERROR(MATCH($J118,SorP!$B$1:$B$6279,0)),"",INDIRECT("'SorP'!$A$"&amp;MATCH($S118&amp;$J118,SorP!C:C,0))))</f>
        <v/>
      </c>
      <c r="U118" s="201"/>
      <c r="V118" s="226" t="e">
        <f>IF(C118="",NA(),IF(OR(C118="Smelter not listed",C118="Smelter not yet identified"),MATCH($B118&amp;$D118,'Smelter Look-up'!$J:$J,0),MATCH($B118&amp;$C118,'Smelter Look-up'!$J:$J,0)))</f>
        <v>#N/A</v>
      </c>
      <c r="X118" s="227">
        <f t="shared" ca="1" si="16"/>
        <v>0</v>
      </c>
      <c r="AB118" s="228" t="str">
        <f t="shared" si="17"/>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5"/>
        <v/>
      </c>
      <c r="T119" s="181" t="str">
        <f ca="1">IF(B119="","",IF(ISERROR(MATCH($J119,SorP!$B$1:$B$6279,0)),"",INDIRECT("'SorP'!$A$"&amp;MATCH($S119&amp;$J119,SorP!C:C,0))))</f>
        <v/>
      </c>
      <c r="U119" s="201"/>
      <c r="V119" s="226" t="e">
        <f>IF(C119="",NA(),IF(OR(C119="Smelter not listed",C119="Smelter not yet identified"),MATCH($B119&amp;$D119,'Smelter Look-up'!$J:$J,0),MATCH($B119&amp;$C119,'Smelter Look-up'!$J:$J,0)))</f>
        <v>#N/A</v>
      </c>
      <c r="X119" s="227">
        <f t="shared" ca="1" si="16"/>
        <v>0</v>
      </c>
      <c r="AB119" s="228" t="str">
        <f t="shared" si="17"/>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5"/>
        <v/>
      </c>
      <c r="T120" s="181" t="str">
        <f ca="1">IF(B120="","",IF(ISERROR(MATCH($J120,SorP!$B$1:$B$6279,0)),"",INDIRECT("'SorP'!$A$"&amp;MATCH($S120&amp;$J120,SorP!C:C,0))))</f>
        <v/>
      </c>
      <c r="U120" s="201"/>
      <c r="V120" s="226" t="e">
        <f>IF(C120="",NA(),IF(OR(C120="Smelter not listed",C120="Smelter not yet identified"),MATCH($B120&amp;$D120,'Smelter Look-up'!$J:$J,0),MATCH($B120&amp;$C120,'Smelter Look-up'!$J:$J,0)))</f>
        <v>#N/A</v>
      </c>
      <c r="X120" s="227">
        <f t="shared" ca="1" si="16"/>
        <v>0</v>
      </c>
      <c r="AB120" s="228" t="str">
        <f t="shared" si="17"/>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5"/>
        <v/>
      </c>
      <c r="T121" s="181" t="str">
        <f ca="1">IF(B121="","",IF(ISERROR(MATCH($J121,SorP!$B$1:$B$6279,0)),"",INDIRECT("'SorP'!$A$"&amp;MATCH($S121&amp;$J121,SorP!C:C,0))))</f>
        <v/>
      </c>
      <c r="U121" s="201"/>
      <c r="V121" s="226" t="e">
        <f>IF(C121="",NA(),IF(OR(C121="Smelter not listed",C121="Smelter not yet identified"),MATCH($B121&amp;$D121,'Smelter Look-up'!$J:$J,0),MATCH($B121&amp;$C121,'Smelter Look-up'!$J:$J,0)))</f>
        <v>#N/A</v>
      </c>
      <c r="X121" s="227">
        <f t="shared" ca="1" si="16"/>
        <v>0</v>
      </c>
      <c r="AB121" s="228" t="str">
        <f t="shared" si="17"/>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5"/>
        <v/>
      </c>
      <c r="T122" s="181" t="str">
        <f ca="1">IF(B122="","",IF(ISERROR(MATCH($J122,SorP!$B$1:$B$6279,0)),"",INDIRECT("'SorP'!$A$"&amp;MATCH($S122&amp;$J122,SorP!C:C,0))))</f>
        <v/>
      </c>
      <c r="U122" s="201"/>
      <c r="V122" s="226" t="e">
        <f>IF(C122="",NA(),IF(OR(C122="Smelter not listed",C122="Smelter not yet identified"),MATCH($B122&amp;$D122,'Smelter Look-up'!$J:$J,0),MATCH($B122&amp;$C122,'Smelter Look-up'!$J:$J,0)))</f>
        <v>#N/A</v>
      </c>
      <c r="X122" s="227">
        <f t="shared" ca="1" si="16"/>
        <v>0</v>
      </c>
      <c r="AB122" s="228" t="str">
        <f t="shared" si="17"/>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5"/>
        <v/>
      </c>
      <c r="T123" s="181" t="str">
        <f ca="1">IF(B123="","",IF(ISERROR(MATCH($J123,SorP!$B$1:$B$6279,0)),"",INDIRECT("'SorP'!$A$"&amp;MATCH($S123&amp;$J123,SorP!C:C,0))))</f>
        <v/>
      </c>
      <c r="U123" s="201"/>
      <c r="V123" s="226" t="e">
        <f>IF(C123="",NA(),IF(OR(C123="Smelter not listed",C123="Smelter not yet identified"),MATCH($B123&amp;$D123,'Smelter Look-up'!$J:$J,0),MATCH($B123&amp;$C123,'Smelter Look-up'!$J:$J,0)))</f>
        <v>#N/A</v>
      </c>
      <c r="X123" s="227">
        <f t="shared" ca="1" si="16"/>
        <v>0</v>
      </c>
      <c r="AB123" s="228" t="str">
        <f t="shared" si="17"/>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5"/>
        <v/>
      </c>
      <c r="T124" s="181" t="str">
        <f ca="1">IF(B124="","",IF(ISERROR(MATCH($J124,SorP!$B$1:$B$6279,0)),"",INDIRECT("'SorP'!$A$"&amp;MATCH($S124&amp;$J124,SorP!C:C,0))))</f>
        <v/>
      </c>
      <c r="U124" s="201"/>
      <c r="V124" s="226" t="e">
        <f>IF(C124="",NA(),IF(OR(C124="Smelter not listed",C124="Smelter not yet identified"),MATCH($B124&amp;$D124,'Smelter Look-up'!$J:$J,0),MATCH($B124&amp;$C124,'Smelter Look-up'!$J:$J,0)))</f>
        <v>#N/A</v>
      </c>
      <c r="X124" s="227">
        <f t="shared" ca="1" si="16"/>
        <v>0</v>
      </c>
      <c r="AB124" s="228" t="str">
        <f t="shared" si="17"/>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5"/>
        <v/>
      </c>
      <c r="T125" s="181" t="str">
        <f ca="1">IF(B125="","",IF(ISERROR(MATCH($J125,SorP!$B$1:$B$6279,0)),"",INDIRECT("'SorP'!$A$"&amp;MATCH($S125&amp;$J125,SorP!C:C,0))))</f>
        <v/>
      </c>
      <c r="U125" s="201"/>
      <c r="V125" s="226" t="e">
        <f>IF(C125="",NA(),IF(OR(C125="Smelter not listed",C125="Smelter not yet identified"),MATCH($B125&amp;$D125,'Smelter Look-up'!$J:$J,0),MATCH($B125&amp;$C125,'Smelter Look-up'!$J:$J,0)))</f>
        <v>#N/A</v>
      </c>
      <c r="X125" s="227">
        <f t="shared" ca="1" si="16"/>
        <v>0</v>
      </c>
      <c r="AB125" s="228" t="str">
        <f t="shared" si="17"/>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5"/>
        <v/>
      </c>
      <c r="T126" s="181" t="str">
        <f ca="1">IF(B126="","",IF(ISERROR(MATCH($J126,SorP!$B$1:$B$6279,0)),"",INDIRECT("'SorP'!$A$"&amp;MATCH($S126&amp;$J126,SorP!C:C,0))))</f>
        <v/>
      </c>
      <c r="U126" s="201"/>
      <c r="V126" s="226" t="e">
        <f>IF(C126="",NA(),IF(OR(C126="Smelter not listed",C126="Smelter not yet identified"),MATCH($B126&amp;$D126,'Smelter Look-up'!$J:$J,0),MATCH($B126&amp;$C126,'Smelter Look-up'!$J:$J,0)))</f>
        <v>#N/A</v>
      </c>
      <c r="X126" s="227">
        <f t="shared" ca="1" si="16"/>
        <v>0</v>
      </c>
      <c r="AB126" s="228" t="str">
        <f t="shared" si="17"/>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5"/>
        <v/>
      </c>
      <c r="T127" s="181" t="str">
        <f ca="1">IF(B127="","",IF(ISERROR(MATCH($J127,SorP!$B$1:$B$6279,0)),"",INDIRECT("'SorP'!$A$"&amp;MATCH($S127&amp;$J127,SorP!C:C,0))))</f>
        <v/>
      </c>
      <c r="U127" s="201"/>
      <c r="V127" s="226" t="e">
        <f>IF(C127="",NA(),IF(OR(C127="Smelter not listed",C127="Smelter not yet identified"),MATCH($B127&amp;$D127,'Smelter Look-up'!$J:$J,0),MATCH($B127&amp;$C127,'Smelter Look-up'!$J:$J,0)))</f>
        <v>#N/A</v>
      </c>
      <c r="X127" s="227">
        <f t="shared" ca="1" si="16"/>
        <v>0</v>
      </c>
      <c r="AB127" s="228" t="str">
        <f t="shared" si="17"/>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5"/>
        <v/>
      </c>
      <c r="T128" s="181" t="str">
        <f ca="1">IF(B128="","",IF(ISERROR(MATCH($J128,SorP!$B$1:$B$6279,0)),"",INDIRECT("'SorP'!$A$"&amp;MATCH($S128&amp;$J128,SorP!C:C,0))))</f>
        <v/>
      </c>
      <c r="U128" s="201"/>
      <c r="V128" s="226" t="e">
        <f>IF(C128="",NA(),IF(OR(C128="Smelter not listed",C128="Smelter not yet identified"),MATCH($B128&amp;$D128,'Smelter Look-up'!$J:$J,0),MATCH($B128&amp;$C128,'Smelter Look-up'!$J:$J,0)))</f>
        <v>#N/A</v>
      </c>
      <c r="X128" s="227">
        <f t="shared" ca="1" si="16"/>
        <v>0</v>
      </c>
      <c r="AB128" s="228" t="str">
        <f t="shared" si="17"/>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5"/>
        <v/>
      </c>
      <c r="T129" s="181" t="str">
        <f ca="1">IF(B129="","",IF(ISERROR(MATCH($J129,SorP!$B$1:$B$6279,0)),"",INDIRECT("'SorP'!$A$"&amp;MATCH($S129&amp;$J129,SorP!C:C,0))))</f>
        <v/>
      </c>
      <c r="U129" s="201"/>
      <c r="V129" s="226" t="e">
        <f>IF(C129="",NA(),IF(OR(C129="Smelter not listed",C129="Smelter not yet identified"),MATCH($B129&amp;$D129,'Smelter Look-up'!$J:$J,0),MATCH($B129&amp;$C129,'Smelter Look-up'!$J:$J,0)))</f>
        <v>#N/A</v>
      </c>
      <c r="X129" s="227">
        <f t="shared" ca="1" si="16"/>
        <v>0</v>
      </c>
      <c r="AB129" s="228" t="str">
        <f t="shared" si="17"/>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5"/>
        <v/>
      </c>
      <c r="T130" s="181" t="str">
        <f ca="1">IF(B130="","",IF(ISERROR(MATCH($J130,SorP!$B$1:$B$6279,0)),"",INDIRECT("'SorP'!$A$"&amp;MATCH($S130&amp;$J130,SorP!C:C,0))))</f>
        <v/>
      </c>
      <c r="U130" s="201"/>
      <c r="V130" s="226" t="e">
        <f>IF(C130="",NA(),IF(OR(C130="Smelter not listed",C130="Smelter not yet identified"),MATCH($B130&amp;$D130,'Smelter Look-up'!$J:$J,0),MATCH($B130&amp;$C130,'Smelter Look-up'!$J:$J,0)))</f>
        <v>#N/A</v>
      </c>
      <c r="X130" s="227">
        <f t="shared" ca="1" si="16"/>
        <v>0</v>
      </c>
      <c r="AB130" s="228" t="str">
        <f t="shared" si="17"/>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5"/>
        <v/>
      </c>
      <c r="T131" s="181" t="str">
        <f ca="1">IF(B131="","",IF(ISERROR(MATCH($J131,SorP!$B$1:$B$6279,0)),"",INDIRECT("'SorP'!$A$"&amp;MATCH($S131&amp;$J131,SorP!C:C,0))))</f>
        <v/>
      </c>
      <c r="U131" s="201"/>
      <c r="V131" s="226" t="e">
        <f>IF(C131="",NA(),IF(OR(C131="Smelter not listed",C131="Smelter not yet identified"),MATCH($B131&amp;$D131,'Smelter Look-up'!$J:$J,0),MATCH($B131&amp;$C131,'Smelter Look-up'!$J:$J,0)))</f>
        <v>#N/A</v>
      </c>
      <c r="X131" s="227">
        <f t="shared" ca="1" si="16"/>
        <v>0</v>
      </c>
      <c r="AB131" s="228" t="str">
        <f t="shared" si="17"/>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5"/>
        <v/>
      </c>
      <c r="T132" s="181" t="str">
        <f ca="1">IF(B132="","",IF(ISERROR(MATCH($J132,SorP!$B$1:$B$6279,0)),"",INDIRECT("'SorP'!$A$"&amp;MATCH($S132&amp;$J132,SorP!C:C,0))))</f>
        <v/>
      </c>
      <c r="U132" s="201"/>
      <c r="V132" s="226" t="e">
        <f>IF(C132="",NA(),IF(OR(C132="Smelter not listed",C132="Smelter not yet identified"),MATCH($B132&amp;$D132,'Smelter Look-up'!$J:$J,0),MATCH($B132&amp;$C132,'Smelter Look-up'!$J:$J,0)))</f>
        <v>#N/A</v>
      </c>
      <c r="X132" s="227">
        <f t="shared" ca="1" si="16"/>
        <v>0</v>
      </c>
      <c r="AB132" s="228" t="str">
        <f t="shared" si="17"/>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8">IF(B133="","",IF(ISERROR(MATCH($E133,CL,0)),"Unknown",INDIRECT("'C'!$A$"&amp;MATCH($E133,CL,0)+1)))</f>
        <v/>
      </c>
      <c r="T133" s="181" t="str">
        <f ca="1">IF(B133="","",IF(ISERROR(MATCH($J133,SorP!$B$1:$B$6279,0)),"",INDIRECT("'SorP'!$A$"&amp;MATCH($S133&amp;$J133,SorP!C:C,0))))</f>
        <v/>
      </c>
      <c r="U133" s="201"/>
      <c r="V133" s="226" t="e">
        <f>IF(C133="",NA(),IF(OR(C133="Smelter not listed",C133="Smelter not yet identified"),MATCH($B133&amp;$D133,'Smelter Look-up'!$J:$J,0),MATCH($B133&amp;$C133,'Smelter Look-up'!$J:$J,0)))</f>
        <v>#N/A</v>
      </c>
      <c r="X133" s="227">
        <f t="shared" ref="X133" ca="1" si="19">IF(AND(C133="Smelter not listed",OR(LEN(D133)=0,LEN(E133)=0)),1,0)</f>
        <v>0</v>
      </c>
      <c r="AB133" s="228" t="str">
        <f t="shared" ref="AB133" si="20">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1">IF(B134="","",IF(ISERROR(MATCH($E134,CL,0)),"Unknown",INDIRECT("'C'!$A$"&amp;MATCH($E134,CL,0)+1)))</f>
        <v/>
      </c>
      <c r="T134" s="181" t="str">
        <f ca="1">IF(B134="","",IF(ISERROR(MATCH($J134,SorP!$B$1:$B$6279,0)),"",INDIRECT("'SorP'!$A$"&amp;MATCH($S134&amp;$J134,SorP!C:C,0))))</f>
        <v/>
      </c>
      <c r="U134" s="201"/>
      <c r="V134" s="226" t="e">
        <f>IF(C134="",NA(),IF(OR(C134="Smelter not listed",C134="Smelter not yet identified"),MATCH($B134&amp;$D134,'Smelter Look-up'!$J:$J,0),MATCH($B134&amp;$C134,'Smelter Look-up'!$J:$J,0)))</f>
        <v>#N/A</v>
      </c>
      <c r="X134" s="227">
        <f t="shared" ref="X134:X165" ca="1" si="22">IF(AND(C134="Smelter not listed",OR(LEN(D134)=0,LEN(E134)=0)),1,0)</f>
        <v>0</v>
      </c>
      <c r="AB134" s="228" t="str">
        <f t="shared" ref="AB134:AB165" si="23">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1"/>
        <v/>
      </c>
      <c r="T135" s="181" t="str">
        <f ca="1">IF(B135="","",IF(ISERROR(MATCH($J135,SorP!$B$1:$B$6279,0)),"",INDIRECT("'SorP'!$A$"&amp;MATCH($S135&amp;$J135,SorP!C:C,0))))</f>
        <v/>
      </c>
      <c r="U135" s="201"/>
      <c r="V135" s="226" t="e">
        <f>IF(C135="",NA(),IF(OR(C135="Smelter not listed",C135="Smelter not yet identified"),MATCH($B135&amp;$D135,'Smelter Look-up'!$J:$J,0),MATCH($B135&amp;$C135,'Smelter Look-up'!$J:$J,0)))</f>
        <v>#N/A</v>
      </c>
      <c r="X135" s="227">
        <f t="shared" ca="1" si="22"/>
        <v>0</v>
      </c>
      <c r="AB135" s="228" t="str">
        <f t="shared" si="23"/>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1"/>
        <v/>
      </c>
      <c r="T136" s="181" t="str">
        <f ca="1">IF(B136="","",IF(ISERROR(MATCH($J136,SorP!$B$1:$B$6279,0)),"",INDIRECT("'SorP'!$A$"&amp;MATCH($S136&amp;$J136,SorP!C:C,0))))</f>
        <v/>
      </c>
      <c r="U136" s="201"/>
      <c r="V136" s="226" t="e">
        <f>IF(C136="",NA(),IF(OR(C136="Smelter not listed",C136="Smelter not yet identified"),MATCH($B136&amp;$D136,'Smelter Look-up'!$J:$J,0),MATCH($B136&amp;$C136,'Smelter Look-up'!$J:$J,0)))</f>
        <v>#N/A</v>
      </c>
      <c r="X136" s="227">
        <f t="shared" ca="1" si="22"/>
        <v>0</v>
      </c>
      <c r="AB136" s="228" t="str">
        <f t="shared" si="23"/>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1"/>
        <v/>
      </c>
      <c r="T137" s="181" t="str">
        <f ca="1">IF(B137="","",IF(ISERROR(MATCH($J137,SorP!$B$1:$B$6279,0)),"",INDIRECT("'SorP'!$A$"&amp;MATCH($S137&amp;$J137,SorP!C:C,0))))</f>
        <v/>
      </c>
      <c r="U137" s="201"/>
      <c r="V137" s="226" t="e">
        <f>IF(C137="",NA(),IF(OR(C137="Smelter not listed",C137="Smelter not yet identified"),MATCH($B137&amp;$D137,'Smelter Look-up'!$J:$J,0),MATCH($B137&amp;$C137,'Smelter Look-up'!$J:$J,0)))</f>
        <v>#N/A</v>
      </c>
      <c r="X137" s="227">
        <f t="shared" ca="1" si="22"/>
        <v>0</v>
      </c>
      <c r="AB137" s="228" t="str">
        <f t="shared" si="23"/>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1"/>
        <v/>
      </c>
      <c r="T138" s="181" t="str">
        <f ca="1">IF(B138="","",IF(ISERROR(MATCH($J138,SorP!$B$1:$B$6279,0)),"",INDIRECT("'SorP'!$A$"&amp;MATCH($S138&amp;$J138,SorP!C:C,0))))</f>
        <v/>
      </c>
      <c r="U138" s="201"/>
      <c r="V138" s="226" t="e">
        <f>IF(C138="",NA(),IF(OR(C138="Smelter not listed",C138="Smelter not yet identified"),MATCH($B138&amp;$D138,'Smelter Look-up'!$J:$J,0),MATCH($B138&amp;$C138,'Smelter Look-up'!$J:$J,0)))</f>
        <v>#N/A</v>
      </c>
      <c r="X138" s="227">
        <f t="shared" ca="1" si="22"/>
        <v>0</v>
      </c>
      <c r="AB138" s="228" t="str">
        <f t="shared" si="23"/>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1"/>
        <v/>
      </c>
      <c r="T139" s="181" t="str">
        <f ca="1">IF(B139="","",IF(ISERROR(MATCH($J139,SorP!$B$1:$B$6279,0)),"",INDIRECT("'SorP'!$A$"&amp;MATCH($S139&amp;$J139,SorP!C:C,0))))</f>
        <v/>
      </c>
      <c r="U139" s="201"/>
      <c r="V139" s="226" t="e">
        <f>IF(C139="",NA(),IF(OR(C139="Smelter not listed",C139="Smelter not yet identified"),MATCH($B139&amp;$D139,'Smelter Look-up'!$J:$J,0),MATCH($B139&amp;$C139,'Smelter Look-up'!$J:$J,0)))</f>
        <v>#N/A</v>
      </c>
      <c r="X139" s="227">
        <f t="shared" ca="1" si="22"/>
        <v>0</v>
      </c>
      <c r="AB139" s="228" t="str">
        <f t="shared" si="23"/>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1"/>
        <v/>
      </c>
      <c r="T140" s="181" t="str">
        <f ca="1">IF(B140="","",IF(ISERROR(MATCH($J140,SorP!$B$1:$B$6279,0)),"",INDIRECT("'SorP'!$A$"&amp;MATCH($S140&amp;$J140,SorP!C:C,0))))</f>
        <v/>
      </c>
      <c r="U140" s="201"/>
      <c r="V140" s="226" t="e">
        <f>IF(C140="",NA(),IF(OR(C140="Smelter not listed",C140="Smelter not yet identified"),MATCH($B140&amp;$D140,'Smelter Look-up'!$J:$J,0),MATCH($B140&amp;$C140,'Smelter Look-up'!$J:$J,0)))</f>
        <v>#N/A</v>
      </c>
      <c r="X140" s="227">
        <f t="shared" ca="1" si="22"/>
        <v>0</v>
      </c>
      <c r="AB140" s="228" t="str">
        <f t="shared" si="23"/>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1"/>
        <v/>
      </c>
      <c r="T141" s="181" t="str">
        <f ca="1">IF(B141="","",IF(ISERROR(MATCH($J141,SorP!$B$1:$B$6279,0)),"",INDIRECT("'SorP'!$A$"&amp;MATCH($S141&amp;$J141,SorP!C:C,0))))</f>
        <v/>
      </c>
      <c r="U141" s="201"/>
      <c r="V141" s="226" t="e">
        <f>IF(C141="",NA(),IF(OR(C141="Smelter not listed",C141="Smelter not yet identified"),MATCH($B141&amp;$D141,'Smelter Look-up'!$J:$J,0),MATCH($B141&amp;$C141,'Smelter Look-up'!$J:$J,0)))</f>
        <v>#N/A</v>
      </c>
      <c r="X141" s="227">
        <f t="shared" ca="1" si="22"/>
        <v>0</v>
      </c>
      <c r="AB141" s="228" t="str">
        <f t="shared" si="23"/>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1"/>
        <v/>
      </c>
      <c r="T142" s="181" t="str">
        <f ca="1">IF(B142="","",IF(ISERROR(MATCH($J142,SorP!$B$1:$B$6279,0)),"",INDIRECT("'SorP'!$A$"&amp;MATCH($S142&amp;$J142,SorP!C:C,0))))</f>
        <v/>
      </c>
      <c r="U142" s="201"/>
      <c r="V142" s="226" t="e">
        <f>IF(C142="",NA(),IF(OR(C142="Smelter not listed",C142="Smelter not yet identified"),MATCH($B142&amp;$D142,'Smelter Look-up'!$J:$J,0),MATCH($B142&amp;$C142,'Smelter Look-up'!$J:$J,0)))</f>
        <v>#N/A</v>
      </c>
      <c r="X142" s="227">
        <f t="shared" ca="1" si="22"/>
        <v>0</v>
      </c>
      <c r="AB142" s="228" t="str">
        <f t="shared" si="23"/>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1"/>
        <v/>
      </c>
      <c r="T143" s="181" t="str">
        <f ca="1">IF(B143="","",IF(ISERROR(MATCH($J143,SorP!$B$1:$B$6279,0)),"",INDIRECT("'SorP'!$A$"&amp;MATCH($S143&amp;$J143,SorP!C:C,0))))</f>
        <v/>
      </c>
      <c r="U143" s="201"/>
      <c r="V143" s="226" t="e">
        <f>IF(C143="",NA(),IF(OR(C143="Smelter not listed",C143="Smelter not yet identified"),MATCH($B143&amp;$D143,'Smelter Look-up'!$J:$J,0),MATCH($B143&amp;$C143,'Smelter Look-up'!$J:$J,0)))</f>
        <v>#N/A</v>
      </c>
      <c r="X143" s="227">
        <f t="shared" ca="1" si="22"/>
        <v>0</v>
      </c>
      <c r="AB143" s="228" t="str">
        <f t="shared" si="23"/>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1"/>
        <v/>
      </c>
      <c r="T144" s="181" t="str">
        <f ca="1">IF(B144="","",IF(ISERROR(MATCH($J144,SorP!$B$1:$B$6279,0)),"",INDIRECT("'SorP'!$A$"&amp;MATCH($S144&amp;$J144,SorP!C:C,0))))</f>
        <v/>
      </c>
      <c r="U144" s="201"/>
      <c r="V144" s="226" t="e">
        <f>IF(C144="",NA(),IF(OR(C144="Smelter not listed",C144="Smelter not yet identified"),MATCH($B144&amp;$D144,'Smelter Look-up'!$J:$J,0),MATCH($B144&amp;$C144,'Smelter Look-up'!$J:$J,0)))</f>
        <v>#N/A</v>
      </c>
      <c r="X144" s="227">
        <f t="shared" ca="1" si="22"/>
        <v>0</v>
      </c>
      <c r="AB144" s="228" t="str">
        <f t="shared" si="23"/>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1"/>
        <v/>
      </c>
      <c r="T145" s="181" t="str">
        <f ca="1">IF(B145="","",IF(ISERROR(MATCH($J145,SorP!$B$1:$B$6279,0)),"",INDIRECT("'SorP'!$A$"&amp;MATCH($S145&amp;$J145,SorP!C:C,0))))</f>
        <v/>
      </c>
      <c r="U145" s="201"/>
      <c r="V145" s="226" t="e">
        <f>IF(C145="",NA(),IF(OR(C145="Smelter not listed",C145="Smelter not yet identified"),MATCH($B145&amp;$D145,'Smelter Look-up'!$J:$J,0),MATCH($B145&amp;$C145,'Smelter Look-up'!$J:$J,0)))</f>
        <v>#N/A</v>
      </c>
      <c r="X145" s="227">
        <f t="shared" ca="1" si="22"/>
        <v>0</v>
      </c>
      <c r="AB145" s="228" t="str">
        <f t="shared" si="23"/>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1"/>
        <v/>
      </c>
      <c r="T146" s="181" t="str">
        <f ca="1">IF(B146="","",IF(ISERROR(MATCH($J146,SorP!$B$1:$B$6279,0)),"",INDIRECT("'SorP'!$A$"&amp;MATCH($S146&amp;$J146,SorP!C:C,0))))</f>
        <v/>
      </c>
      <c r="U146" s="201"/>
      <c r="V146" s="226" t="e">
        <f>IF(C146="",NA(),IF(OR(C146="Smelter not listed",C146="Smelter not yet identified"),MATCH($B146&amp;$D146,'Smelter Look-up'!$J:$J,0),MATCH($B146&amp;$C146,'Smelter Look-up'!$J:$J,0)))</f>
        <v>#N/A</v>
      </c>
      <c r="X146" s="227">
        <f t="shared" ca="1" si="22"/>
        <v>0</v>
      </c>
      <c r="AB146" s="228" t="str">
        <f t="shared" si="23"/>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1"/>
        <v/>
      </c>
      <c r="T147" s="181" t="str">
        <f ca="1">IF(B147="","",IF(ISERROR(MATCH($J147,SorP!$B$1:$B$6279,0)),"",INDIRECT("'SorP'!$A$"&amp;MATCH($S147&amp;$J147,SorP!C:C,0))))</f>
        <v/>
      </c>
      <c r="U147" s="201"/>
      <c r="V147" s="226" t="e">
        <f>IF(C147="",NA(),IF(OR(C147="Smelter not listed",C147="Smelter not yet identified"),MATCH($B147&amp;$D147,'Smelter Look-up'!$J:$J,0),MATCH($B147&amp;$C147,'Smelter Look-up'!$J:$J,0)))</f>
        <v>#N/A</v>
      </c>
      <c r="X147" s="227">
        <f t="shared" ca="1" si="22"/>
        <v>0</v>
      </c>
      <c r="AB147" s="228" t="str">
        <f t="shared" si="23"/>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1"/>
        <v/>
      </c>
      <c r="T148" s="181" t="str">
        <f ca="1">IF(B148="","",IF(ISERROR(MATCH($J148,SorP!$B$1:$B$6279,0)),"",INDIRECT("'SorP'!$A$"&amp;MATCH($S148&amp;$J148,SorP!C:C,0))))</f>
        <v/>
      </c>
      <c r="U148" s="201"/>
      <c r="V148" s="226" t="e">
        <f>IF(C148="",NA(),IF(OR(C148="Smelter not listed",C148="Smelter not yet identified"),MATCH($B148&amp;$D148,'Smelter Look-up'!$J:$J,0),MATCH($B148&amp;$C148,'Smelter Look-up'!$J:$J,0)))</f>
        <v>#N/A</v>
      </c>
      <c r="X148" s="227">
        <f t="shared" ca="1" si="22"/>
        <v>0</v>
      </c>
      <c r="AB148" s="228" t="str">
        <f t="shared" si="23"/>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1"/>
        <v/>
      </c>
      <c r="T149" s="181" t="str">
        <f ca="1">IF(B149="","",IF(ISERROR(MATCH($J149,SorP!$B$1:$B$6279,0)),"",INDIRECT("'SorP'!$A$"&amp;MATCH($S149&amp;$J149,SorP!C:C,0))))</f>
        <v/>
      </c>
      <c r="U149" s="201"/>
      <c r="V149" s="226" t="e">
        <f>IF(C149="",NA(),IF(OR(C149="Smelter not listed",C149="Smelter not yet identified"),MATCH($B149&amp;$D149,'Smelter Look-up'!$J:$J,0),MATCH($B149&amp;$C149,'Smelter Look-up'!$J:$J,0)))</f>
        <v>#N/A</v>
      </c>
      <c r="X149" s="227">
        <f t="shared" ca="1" si="22"/>
        <v>0</v>
      </c>
      <c r="AB149" s="228" t="str">
        <f t="shared" si="23"/>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1"/>
        <v/>
      </c>
      <c r="T150" s="181" t="str">
        <f ca="1">IF(B150="","",IF(ISERROR(MATCH($J150,SorP!$B$1:$B$6279,0)),"",INDIRECT("'SorP'!$A$"&amp;MATCH($S150&amp;$J150,SorP!C:C,0))))</f>
        <v/>
      </c>
      <c r="U150" s="201"/>
      <c r="V150" s="226" t="e">
        <f>IF(C150="",NA(),IF(OR(C150="Smelter not listed",C150="Smelter not yet identified"),MATCH($B150&amp;$D150,'Smelter Look-up'!$J:$J,0),MATCH($B150&amp;$C150,'Smelter Look-up'!$J:$J,0)))</f>
        <v>#N/A</v>
      </c>
      <c r="X150" s="227">
        <f t="shared" ca="1" si="22"/>
        <v>0</v>
      </c>
      <c r="AB150" s="228" t="str">
        <f t="shared" si="23"/>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1"/>
        <v/>
      </c>
      <c r="T151" s="181" t="str">
        <f ca="1">IF(B151="","",IF(ISERROR(MATCH($J151,SorP!$B$1:$B$6279,0)),"",INDIRECT("'SorP'!$A$"&amp;MATCH($S151&amp;$J151,SorP!C:C,0))))</f>
        <v/>
      </c>
      <c r="U151" s="201"/>
      <c r="V151" s="226" t="e">
        <f>IF(C151="",NA(),IF(OR(C151="Smelter not listed",C151="Smelter not yet identified"),MATCH($B151&amp;$D151,'Smelter Look-up'!$J:$J,0),MATCH($B151&amp;$C151,'Smelter Look-up'!$J:$J,0)))</f>
        <v>#N/A</v>
      </c>
      <c r="X151" s="227">
        <f t="shared" ca="1" si="22"/>
        <v>0</v>
      </c>
      <c r="AB151" s="228" t="str">
        <f t="shared" si="23"/>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1"/>
        <v/>
      </c>
      <c r="T152" s="181" t="str">
        <f ca="1">IF(B152="","",IF(ISERROR(MATCH($J152,SorP!$B$1:$B$6279,0)),"",INDIRECT("'SorP'!$A$"&amp;MATCH($S152&amp;$J152,SorP!C:C,0))))</f>
        <v/>
      </c>
      <c r="U152" s="201"/>
      <c r="V152" s="226" t="e">
        <f>IF(C152="",NA(),IF(OR(C152="Smelter not listed",C152="Smelter not yet identified"),MATCH($B152&amp;$D152,'Smelter Look-up'!$J:$J,0),MATCH($B152&amp;$C152,'Smelter Look-up'!$J:$J,0)))</f>
        <v>#N/A</v>
      </c>
      <c r="X152" s="227">
        <f t="shared" ca="1" si="22"/>
        <v>0</v>
      </c>
      <c r="AB152" s="228" t="str">
        <f t="shared" si="23"/>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1"/>
        <v/>
      </c>
      <c r="T153" s="181" t="str">
        <f ca="1">IF(B153="","",IF(ISERROR(MATCH($J153,SorP!$B$1:$B$6279,0)),"",INDIRECT("'SorP'!$A$"&amp;MATCH($S153&amp;$J153,SorP!C:C,0))))</f>
        <v/>
      </c>
      <c r="U153" s="201"/>
      <c r="V153" s="226" t="e">
        <f>IF(C153="",NA(),IF(OR(C153="Smelter not listed",C153="Smelter not yet identified"),MATCH($B153&amp;$D153,'Smelter Look-up'!$J:$J,0),MATCH($B153&amp;$C153,'Smelter Look-up'!$J:$J,0)))</f>
        <v>#N/A</v>
      </c>
      <c r="X153" s="227">
        <f t="shared" ca="1" si="22"/>
        <v>0</v>
      </c>
      <c r="AB153" s="228" t="str">
        <f t="shared" si="23"/>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1"/>
        <v/>
      </c>
      <c r="T154" s="181" t="str">
        <f ca="1">IF(B154="","",IF(ISERROR(MATCH($J154,SorP!$B$1:$B$6279,0)),"",INDIRECT("'SorP'!$A$"&amp;MATCH($S154&amp;$J154,SorP!C:C,0))))</f>
        <v/>
      </c>
      <c r="U154" s="201"/>
      <c r="V154" s="226" t="e">
        <f>IF(C154="",NA(),IF(OR(C154="Smelter not listed",C154="Smelter not yet identified"),MATCH($B154&amp;$D154,'Smelter Look-up'!$J:$J,0),MATCH($B154&amp;$C154,'Smelter Look-up'!$J:$J,0)))</f>
        <v>#N/A</v>
      </c>
      <c r="X154" s="227">
        <f t="shared" ca="1" si="22"/>
        <v>0</v>
      </c>
      <c r="AB154" s="228" t="str">
        <f t="shared" si="23"/>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1"/>
        <v/>
      </c>
      <c r="T155" s="181" t="str">
        <f ca="1">IF(B155="","",IF(ISERROR(MATCH($J155,SorP!$B$1:$B$6279,0)),"",INDIRECT("'SorP'!$A$"&amp;MATCH($S155&amp;$J155,SorP!C:C,0))))</f>
        <v/>
      </c>
      <c r="U155" s="201"/>
      <c r="V155" s="226" t="e">
        <f>IF(C155="",NA(),IF(OR(C155="Smelter not listed",C155="Smelter not yet identified"),MATCH($B155&amp;$D155,'Smelter Look-up'!$J:$J,0),MATCH($B155&amp;$C155,'Smelter Look-up'!$J:$J,0)))</f>
        <v>#N/A</v>
      </c>
      <c r="X155" s="227">
        <f t="shared" ca="1" si="22"/>
        <v>0</v>
      </c>
      <c r="AB155" s="228" t="str">
        <f t="shared" si="23"/>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1"/>
        <v/>
      </c>
      <c r="T156" s="181" t="str">
        <f ca="1">IF(B156="","",IF(ISERROR(MATCH($J156,SorP!$B$1:$B$6279,0)),"",INDIRECT("'SorP'!$A$"&amp;MATCH($S156&amp;$J156,SorP!C:C,0))))</f>
        <v/>
      </c>
      <c r="U156" s="201"/>
      <c r="V156" s="226" t="e">
        <f>IF(C156="",NA(),IF(OR(C156="Smelter not listed",C156="Smelter not yet identified"),MATCH($B156&amp;$D156,'Smelter Look-up'!$J:$J,0),MATCH($B156&amp;$C156,'Smelter Look-up'!$J:$J,0)))</f>
        <v>#N/A</v>
      </c>
      <c r="X156" s="227">
        <f t="shared" ca="1" si="22"/>
        <v>0</v>
      </c>
      <c r="AB156" s="228" t="str">
        <f t="shared" si="23"/>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1"/>
        <v/>
      </c>
      <c r="T157" s="181" t="str">
        <f ca="1">IF(B157="","",IF(ISERROR(MATCH($J157,SorP!$B$1:$B$6279,0)),"",INDIRECT("'SorP'!$A$"&amp;MATCH($S157&amp;$J157,SorP!C:C,0))))</f>
        <v/>
      </c>
      <c r="U157" s="201"/>
      <c r="V157" s="226" t="e">
        <f>IF(C157="",NA(),IF(OR(C157="Smelter not listed",C157="Smelter not yet identified"),MATCH($B157&amp;$D157,'Smelter Look-up'!$J:$J,0),MATCH($B157&amp;$C157,'Smelter Look-up'!$J:$J,0)))</f>
        <v>#N/A</v>
      </c>
      <c r="X157" s="227">
        <f t="shared" ca="1" si="22"/>
        <v>0</v>
      </c>
      <c r="AB157" s="228" t="str">
        <f t="shared" si="23"/>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1"/>
        <v/>
      </c>
      <c r="T158" s="181" t="str">
        <f ca="1">IF(B158="","",IF(ISERROR(MATCH($J158,SorP!$B$1:$B$6279,0)),"",INDIRECT("'SorP'!$A$"&amp;MATCH($S158&amp;$J158,SorP!C:C,0))))</f>
        <v/>
      </c>
      <c r="U158" s="201"/>
      <c r="V158" s="226" t="e">
        <f>IF(C158="",NA(),IF(OR(C158="Smelter not listed",C158="Smelter not yet identified"),MATCH($B158&amp;$D158,'Smelter Look-up'!$J:$J,0),MATCH($B158&amp;$C158,'Smelter Look-up'!$J:$J,0)))</f>
        <v>#N/A</v>
      </c>
      <c r="X158" s="227">
        <f t="shared" ca="1" si="22"/>
        <v>0</v>
      </c>
      <c r="AB158" s="228" t="str">
        <f t="shared" si="23"/>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1"/>
        <v/>
      </c>
      <c r="T159" s="181" t="str">
        <f ca="1">IF(B159="","",IF(ISERROR(MATCH($J159,SorP!$B$1:$B$6279,0)),"",INDIRECT("'SorP'!$A$"&amp;MATCH($S159&amp;$J159,SorP!C:C,0))))</f>
        <v/>
      </c>
      <c r="U159" s="201"/>
      <c r="V159" s="226" t="e">
        <f>IF(C159="",NA(),IF(OR(C159="Smelter not listed",C159="Smelter not yet identified"),MATCH($B159&amp;$D159,'Smelter Look-up'!$J:$J,0),MATCH($B159&amp;$C159,'Smelter Look-up'!$J:$J,0)))</f>
        <v>#N/A</v>
      </c>
      <c r="X159" s="227">
        <f t="shared" ca="1" si="22"/>
        <v>0</v>
      </c>
      <c r="AB159" s="228" t="str">
        <f t="shared" si="23"/>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1"/>
        <v/>
      </c>
      <c r="T160" s="181" t="str">
        <f ca="1">IF(B160="","",IF(ISERROR(MATCH($J160,SorP!$B$1:$B$6279,0)),"",INDIRECT("'SorP'!$A$"&amp;MATCH($S160&amp;$J160,SorP!C:C,0))))</f>
        <v/>
      </c>
      <c r="U160" s="201"/>
      <c r="V160" s="226" t="e">
        <f>IF(C160="",NA(),IF(OR(C160="Smelter not listed",C160="Smelter not yet identified"),MATCH($B160&amp;$D160,'Smelter Look-up'!$J:$J,0),MATCH($B160&amp;$C160,'Smelter Look-up'!$J:$J,0)))</f>
        <v>#N/A</v>
      </c>
      <c r="X160" s="227">
        <f t="shared" ca="1" si="22"/>
        <v>0</v>
      </c>
      <c r="AB160" s="228" t="str">
        <f t="shared" si="23"/>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1"/>
        <v/>
      </c>
      <c r="T161" s="181" t="str">
        <f ca="1">IF(B161="","",IF(ISERROR(MATCH($J161,SorP!$B$1:$B$6279,0)),"",INDIRECT("'SorP'!$A$"&amp;MATCH($S161&amp;$J161,SorP!C:C,0))))</f>
        <v/>
      </c>
      <c r="U161" s="201"/>
      <c r="V161" s="226" t="e">
        <f>IF(C161="",NA(),IF(OR(C161="Smelter not listed",C161="Smelter not yet identified"),MATCH($B161&amp;$D161,'Smelter Look-up'!$J:$J,0),MATCH($B161&amp;$C161,'Smelter Look-up'!$J:$J,0)))</f>
        <v>#N/A</v>
      </c>
      <c r="X161" s="227">
        <f t="shared" ca="1" si="22"/>
        <v>0</v>
      </c>
      <c r="AB161" s="228" t="str">
        <f t="shared" si="23"/>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1"/>
        <v/>
      </c>
      <c r="T162" s="181" t="str">
        <f ca="1">IF(B162="","",IF(ISERROR(MATCH($J162,SorP!$B$1:$B$6279,0)),"",INDIRECT("'SorP'!$A$"&amp;MATCH($S162&amp;$J162,SorP!C:C,0))))</f>
        <v/>
      </c>
      <c r="U162" s="201"/>
      <c r="V162" s="226" t="e">
        <f>IF(C162="",NA(),IF(OR(C162="Smelter not listed",C162="Smelter not yet identified"),MATCH($B162&amp;$D162,'Smelter Look-up'!$J:$J,0),MATCH($B162&amp;$C162,'Smelter Look-up'!$J:$J,0)))</f>
        <v>#N/A</v>
      </c>
      <c r="X162" s="227">
        <f t="shared" ca="1" si="22"/>
        <v>0</v>
      </c>
      <c r="AB162" s="228" t="str">
        <f t="shared" si="23"/>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1"/>
        <v/>
      </c>
      <c r="T163" s="181" t="str">
        <f ca="1">IF(B163="","",IF(ISERROR(MATCH($J163,SorP!$B$1:$B$6279,0)),"",INDIRECT("'SorP'!$A$"&amp;MATCH($S163&amp;$J163,SorP!C:C,0))))</f>
        <v/>
      </c>
      <c r="U163" s="201"/>
      <c r="V163" s="226" t="e">
        <f>IF(C163="",NA(),IF(OR(C163="Smelter not listed",C163="Smelter not yet identified"),MATCH($B163&amp;$D163,'Smelter Look-up'!$J:$J,0),MATCH($B163&amp;$C163,'Smelter Look-up'!$J:$J,0)))</f>
        <v>#N/A</v>
      </c>
      <c r="X163" s="227">
        <f t="shared" ca="1" si="22"/>
        <v>0</v>
      </c>
      <c r="AB163" s="228" t="str">
        <f t="shared" si="23"/>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1"/>
        <v/>
      </c>
      <c r="T164" s="181" t="str">
        <f ca="1">IF(B164="","",IF(ISERROR(MATCH($J164,SorP!$B$1:$B$6279,0)),"",INDIRECT("'SorP'!$A$"&amp;MATCH($S164&amp;$J164,SorP!C:C,0))))</f>
        <v/>
      </c>
      <c r="U164" s="201"/>
      <c r="V164" s="226" t="e">
        <f>IF(C164="",NA(),IF(OR(C164="Smelter not listed",C164="Smelter not yet identified"),MATCH($B164&amp;$D164,'Smelter Look-up'!$J:$J,0),MATCH($B164&amp;$C164,'Smelter Look-up'!$J:$J,0)))</f>
        <v>#N/A</v>
      </c>
      <c r="X164" s="227">
        <f t="shared" ca="1" si="22"/>
        <v>0</v>
      </c>
      <c r="AB164" s="228" t="str">
        <f t="shared" si="23"/>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1"/>
        <v/>
      </c>
      <c r="T165" s="181" t="str">
        <f ca="1">IF(B165="","",IF(ISERROR(MATCH($J165,SorP!$B$1:$B$6279,0)),"",INDIRECT("'SorP'!$A$"&amp;MATCH($S165&amp;$J165,SorP!C:C,0))))</f>
        <v/>
      </c>
      <c r="U165" s="201"/>
      <c r="V165" s="226" t="e">
        <f>IF(C165="",NA(),IF(OR(C165="Smelter not listed",C165="Smelter not yet identified"),MATCH($B165&amp;$D165,'Smelter Look-up'!$J:$J,0),MATCH($B165&amp;$C165,'Smelter Look-up'!$J:$J,0)))</f>
        <v>#N/A</v>
      </c>
      <c r="X165" s="227">
        <f t="shared" ca="1" si="22"/>
        <v>0</v>
      </c>
      <c r="AB165" s="228" t="str">
        <f t="shared" si="23"/>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4">IF(B166="","",IF(ISERROR(MATCH($E166,CL,0)),"Unknown",INDIRECT("'C'!$A$"&amp;MATCH($E166,CL,0)+1)))</f>
        <v/>
      </c>
      <c r="T166" s="181" t="str">
        <f ca="1">IF(B166="","",IF(ISERROR(MATCH($J166,SorP!$B$1:$B$6279,0)),"",INDIRECT("'SorP'!$A$"&amp;MATCH($S166&amp;$J166,SorP!C:C,0))))</f>
        <v/>
      </c>
      <c r="U166" s="201"/>
      <c r="V166" s="226" t="e">
        <f>IF(C166="",NA(),IF(OR(C166="Smelter not listed",C166="Smelter not yet identified"),MATCH($B166&amp;$D166,'Smelter Look-up'!$J:$J,0),MATCH($B166&amp;$C166,'Smelter Look-up'!$J:$J,0)))</f>
        <v>#N/A</v>
      </c>
      <c r="X166" s="227">
        <f t="shared" ref="X166:X196" ca="1" si="25">IF(AND(C166="Smelter not listed",OR(LEN(D166)=0,LEN(E166)=0)),1,0)</f>
        <v>0</v>
      </c>
      <c r="AB166" s="228" t="str">
        <f t="shared" ref="AB166:AB196" si="26">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4"/>
        <v/>
      </c>
      <c r="T167" s="181" t="str">
        <f ca="1">IF(B167="","",IF(ISERROR(MATCH($J167,SorP!$B$1:$B$6279,0)),"",INDIRECT("'SorP'!$A$"&amp;MATCH($S167&amp;$J167,SorP!C:C,0))))</f>
        <v/>
      </c>
      <c r="U167" s="201"/>
      <c r="V167" s="226" t="e">
        <f>IF(C167="",NA(),IF(OR(C167="Smelter not listed",C167="Smelter not yet identified"),MATCH($B167&amp;$D167,'Smelter Look-up'!$J:$J,0),MATCH($B167&amp;$C167,'Smelter Look-up'!$J:$J,0)))</f>
        <v>#N/A</v>
      </c>
      <c r="X167" s="227">
        <f t="shared" ca="1" si="25"/>
        <v>0</v>
      </c>
      <c r="AB167" s="228" t="str">
        <f t="shared" si="26"/>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4"/>
        <v/>
      </c>
      <c r="T168" s="181" t="str">
        <f ca="1">IF(B168="","",IF(ISERROR(MATCH($J168,SorP!$B$1:$B$6279,0)),"",INDIRECT("'SorP'!$A$"&amp;MATCH($S168&amp;$J168,SorP!C:C,0))))</f>
        <v/>
      </c>
      <c r="U168" s="201"/>
      <c r="V168" s="226" t="e">
        <f>IF(C168="",NA(),IF(OR(C168="Smelter not listed",C168="Smelter not yet identified"),MATCH($B168&amp;$D168,'Smelter Look-up'!$J:$J,0),MATCH($B168&amp;$C168,'Smelter Look-up'!$J:$J,0)))</f>
        <v>#N/A</v>
      </c>
      <c r="X168" s="227">
        <f t="shared" ca="1" si="25"/>
        <v>0</v>
      </c>
      <c r="AB168" s="228" t="str">
        <f t="shared" si="26"/>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4"/>
        <v/>
      </c>
      <c r="T169" s="181" t="str">
        <f ca="1">IF(B169="","",IF(ISERROR(MATCH($J169,SorP!$B$1:$B$6279,0)),"",INDIRECT("'SorP'!$A$"&amp;MATCH($S169&amp;$J169,SorP!C:C,0))))</f>
        <v/>
      </c>
      <c r="U169" s="201"/>
      <c r="V169" s="226" t="e">
        <f>IF(C169="",NA(),IF(OR(C169="Smelter not listed",C169="Smelter not yet identified"),MATCH($B169&amp;$D169,'Smelter Look-up'!$J:$J,0),MATCH($B169&amp;$C169,'Smelter Look-up'!$J:$J,0)))</f>
        <v>#N/A</v>
      </c>
      <c r="X169" s="227">
        <f t="shared" ca="1" si="25"/>
        <v>0</v>
      </c>
      <c r="AB169" s="228" t="str">
        <f t="shared" si="26"/>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4"/>
        <v/>
      </c>
      <c r="T170" s="181" t="str">
        <f ca="1">IF(B170="","",IF(ISERROR(MATCH($J170,SorP!$B$1:$B$6279,0)),"",INDIRECT("'SorP'!$A$"&amp;MATCH($S170&amp;$J170,SorP!C:C,0))))</f>
        <v/>
      </c>
      <c r="U170" s="201"/>
      <c r="V170" s="226" t="e">
        <f>IF(C170="",NA(),IF(OR(C170="Smelter not listed",C170="Smelter not yet identified"),MATCH($B170&amp;$D170,'Smelter Look-up'!$J:$J,0),MATCH($B170&amp;$C170,'Smelter Look-up'!$J:$J,0)))</f>
        <v>#N/A</v>
      </c>
      <c r="X170" s="227">
        <f t="shared" ca="1" si="25"/>
        <v>0</v>
      </c>
      <c r="AB170" s="228" t="str">
        <f t="shared" si="26"/>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4"/>
        <v/>
      </c>
      <c r="T171" s="181" t="str">
        <f ca="1">IF(B171="","",IF(ISERROR(MATCH($J171,SorP!$B$1:$B$6279,0)),"",INDIRECT("'SorP'!$A$"&amp;MATCH($S171&amp;$J171,SorP!C:C,0))))</f>
        <v/>
      </c>
      <c r="U171" s="201"/>
      <c r="V171" s="226" t="e">
        <f>IF(C171="",NA(),IF(OR(C171="Smelter not listed",C171="Smelter not yet identified"),MATCH($B171&amp;$D171,'Smelter Look-up'!$J:$J,0),MATCH($B171&amp;$C171,'Smelter Look-up'!$J:$J,0)))</f>
        <v>#N/A</v>
      </c>
      <c r="X171" s="227">
        <f t="shared" ca="1" si="25"/>
        <v>0</v>
      </c>
      <c r="AB171" s="228" t="str">
        <f t="shared" si="26"/>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4"/>
        <v/>
      </c>
      <c r="T172" s="181" t="str">
        <f ca="1">IF(B172="","",IF(ISERROR(MATCH($J172,SorP!$B$1:$B$6279,0)),"",INDIRECT("'SorP'!$A$"&amp;MATCH($S172&amp;$J172,SorP!C:C,0))))</f>
        <v/>
      </c>
      <c r="U172" s="201"/>
      <c r="V172" s="226" t="e">
        <f>IF(C172="",NA(),IF(OR(C172="Smelter not listed",C172="Smelter not yet identified"),MATCH($B172&amp;$D172,'Smelter Look-up'!$J:$J,0),MATCH($B172&amp;$C172,'Smelter Look-up'!$J:$J,0)))</f>
        <v>#N/A</v>
      </c>
      <c r="X172" s="227">
        <f t="shared" ca="1" si="25"/>
        <v>0</v>
      </c>
      <c r="AB172" s="228" t="str">
        <f t="shared" si="26"/>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4"/>
        <v/>
      </c>
      <c r="T173" s="181" t="str">
        <f ca="1">IF(B173="","",IF(ISERROR(MATCH($J173,SorP!$B$1:$B$6279,0)),"",INDIRECT("'SorP'!$A$"&amp;MATCH($S173&amp;$J173,SorP!C:C,0))))</f>
        <v/>
      </c>
      <c r="U173" s="201"/>
      <c r="V173" s="226" t="e">
        <f>IF(C173="",NA(),IF(OR(C173="Smelter not listed",C173="Smelter not yet identified"),MATCH($B173&amp;$D173,'Smelter Look-up'!$J:$J,0),MATCH($B173&amp;$C173,'Smelter Look-up'!$J:$J,0)))</f>
        <v>#N/A</v>
      </c>
      <c r="X173" s="227">
        <f t="shared" ca="1" si="25"/>
        <v>0</v>
      </c>
      <c r="AB173" s="228" t="str">
        <f t="shared" si="26"/>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4"/>
        <v/>
      </c>
      <c r="T174" s="181" t="str">
        <f ca="1">IF(B174="","",IF(ISERROR(MATCH($J174,SorP!$B$1:$B$6279,0)),"",INDIRECT("'SorP'!$A$"&amp;MATCH($S174&amp;$J174,SorP!C:C,0))))</f>
        <v/>
      </c>
      <c r="U174" s="201"/>
      <c r="V174" s="226" t="e">
        <f>IF(C174="",NA(),IF(OR(C174="Smelter not listed",C174="Smelter not yet identified"),MATCH($B174&amp;$D174,'Smelter Look-up'!$J:$J,0),MATCH($B174&amp;$C174,'Smelter Look-up'!$J:$J,0)))</f>
        <v>#N/A</v>
      </c>
      <c r="X174" s="227">
        <f t="shared" ca="1" si="25"/>
        <v>0</v>
      </c>
      <c r="AB174" s="228" t="str">
        <f t="shared" si="26"/>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4"/>
        <v/>
      </c>
      <c r="T175" s="181" t="str">
        <f ca="1">IF(B175="","",IF(ISERROR(MATCH($J175,SorP!$B$1:$B$6279,0)),"",INDIRECT("'SorP'!$A$"&amp;MATCH($S175&amp;$J175,SorP!C:C,0))))</f>
        <v/>
      </c>
      <c r="U175" s="201"/>
      <c r="V175" s="226" t="e">
        <f>IF(C175="",NA(),IF(OR(C175="Smelter not listed",C175="Smelter not yet identified"),MATCH($B175&amp;$D175,'Smelter Look-up'!$J:$J,0),MATCH($B175&amp;$C175,'Smelter Look-up'!$J:$J,0)))</f>
        <v>#N/A</v>
      </c>
      <c r="X175" s="227">
        <f t="shared" ca="1" si="25"/>
        <v>0</v>
      </c>
      <c r="AB175" s="228" t="str">
        <f t="shared" si="26"/>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4"/>
        <v/>
      </c>
      <c r="T176" s="181" t="str">
        <f ca="1">IF(B176="","",IF(ISERROR(MATCH($J176,SorP!$B$1:$B$6279,0)),"",INDIRECT("'SorP'!$A$"&amp;MATCH($S176&amp;$J176,SorP!C:C,0))))</f>
        <v/>
      </c>
      <c r="U176" s="201"/>
      <c r="V176" s="226" t="e">
        <f>IF(C176="",NA(),IF(OR(C176="Smelter not listed",C176="Smelter not yet identified"),MATCH($B176&amp;$D176,'Smelter Look-up'!$J:$J,0),MATCH($B176&amp;$C176,'Smelter Look-up'!$J:$J,0)))</f>
        <v>#N/A</v>
      </c>
      <c r="X176" s="227">
        <f t="shared" ca="1" si="25"/>
        <v>0</v>
      </c>
      <c r="AB176" s="228" t="str">
        <f t="shared" si="26"/>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4"/>
        <v/>
      </c>
      <c r="T177" s="181" t="str">
        <f ca="1">IF(B177="","",IF(ISERROR(MATCH($J177,SorP!$B$1:$B$6279,0)),"",INDIRECT("'SorP'!$A$"&amp;MATCH($S177&amp;$J177,SorP!C:C,0))))</f>
        <v/>
      </c>
      <c r="U177" s="201"/>
      <c r="V177" s="226" t="e">
        <f>IF(C177="",NA(),IF(OR(C177="Smelter not listed",C177="Smelter not yet identified"),MATCH($B177&amp;$D177,'Smelter Look-up'!$J:$J,0),MATCH($B177&amp;$C177,'Smelter Look-up'!$J:$J,0)))</f>
        <v>#N/A</v>
      </c>
      <c r="X177" s="227">
        <f t="shared" ca="1" si="25"/>
        <v>0</v>
      </c>
      <c r="AB177" s="228" t="str">
        <f t="shared" si="26"/>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4"/>
        <v/>
      </c>
      <c r="T178" s="181" t="str">
        <f ca="1">IF(B178="","",IF(ISERROR(MATCH($J178,SorP!$B$1:$B$6279,0)),"",INDIRECT("'SorP'!$A$"&amp;MATCH($S178&amp;$J178,SorP!C:C,0))))</f>
        <v/>
      </c>
      <c r="U178" s="201"/>
      <c r="V178" s="226" t="e">
        <f>IF(C178="",NA(),IF(OR(C178="Smelter not listed",C178="Smelter not yet identified"),MATCH($B178&amp;$D178,'Smelter Look-up'!$J:$J,0),MATCH($B178&amp;$C178,'Smelter Look-up'!$J:$J,0)))</f>
        <v>#N/A</v>
      </c>
      <c r="X178" s="227">
        <f t="shared" ca="1" si="25"/>
        <v>0</v>
      </c>
      <c r="AB178" s="228" t="str">
        <f t="shared" si="26"/>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4"/>
        <v/>
      </c>
      <c r="T179" s="181" t="str">
        <f ca="1">IF(B179="","",IF(ISERROR(MATCH($J179,SorP!$B$1:$B$6279,0)),"",INDIRECT("'SorP'!$A$"&amp;MATCH($S179&amp;$J179,SorP!C:C,0))))</f>
        <v/>
      </c>
      <c r="U179" s="201"/>
      <c r="V179" s="226" t="e">
        <f>IF(C179="",NA(),IF(OR(C179="Smelter not listed",C179="Smelter not yet identified"),MATCH($B179&amp;$D179,'Smelter Look-up'!$J:$J,0),MATCH($B179&amp;$C179,'Smelter Look-up'!$J:$J,0)))</f>
        <v>#N/A</v>
      </c>
      <c r="X179" s="227">
        <f t="shared" ca="1" si="25"/>
        <v>0</v>
      </c>
      <c r="AB179" s="228" t="str">
        <f t="shared" si="26"/>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4"/>
        <v/>
      </c>
      <c r="T180" s="181" t="str">
        <f ca="1">IF(B180="","",IF(ISERROR(MATCH($J180,SorP!$B$1:$B$6279,0)),"",INDIRECT("'SorP'!$A$"&amp;MATCH($S180&amp;$J180,SorP!C:C,0))))</f>
        <v/>
      </c>
      <c r="U180" s="201"/>
      <c r="V180" s="226" t="e">
        <f>IF(C180="",NA(),IF(OR(C180="Smelter not listed",C180="Smelter not yet identified"),MATCH($B180&amp;$D180,'Smelter Look-up'!$J:$J,0),MATCH($B180&amp;$C180,'Smelter Look-up'!$J:$J,0)))</f>
        <v>#N/A</v>
      </c>
      <c r="X180" s="227">
        <f t="shared" ca="1" si="25"/>
        <v>0</v>
      </c>
      <c r="AB180" s="228" t="str">
        <f t="shared" si="26"/>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4"/>
        <v/>
      </c>
      <c r="T181" s="181" t="str">
        <f ca="1">IF(B181="","",IF(ISERROR(MATCH($J181,SorP!$B$1:$B$6279,0)),"",INDIRECT("'SorP'!$A$"&amp;MATCH($S181&amp;$J181,SorP!C:C,0))))</f>
        <v/>
      </c>
      <c r="U181" s="201"/>
      <c r="V181" s="226" t="e">
        <f>IF(C181="",NA(),IF(OR(C181="Smelter not listed",C181="Smelter not yet identified"),MATCH($B181&amp;$D181,'Smelter Look-up'!$J:$J,0),MATCH($B181&amp;$C181,'Smelter Look-up'!$J:$J,0)))</f>
        <v>#N/A</v>
      </c>
      <c r="X181" s="227">
        <f t="shared" ca="1" si="25"/>
        <v>0</v>
      </c>
      <c r="AB181" s="228" t="str">
        <f t="shared" si="26"/>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4"/>
        <v/>
      </c>
      <c r="T182" s="181" t="str">
        <f ca="1">IF(B182="","",IF(ISERROR(MATCH($J182,SorP!$B$1:$B$6279,0)),"",INDIRECT("'SorP'!$A$"&amp;MATCH($S182&amp;$J182,SorP!C:C,0))))</f>
        <v/>
      </c>
      <c r="U182" s="201"/>
      <c r="V182" s="226" t="e">
        <f>IF(C182="",NA(),IF(OR(C182="Smelter not listed",C182="Smelter not yet identified"),MATCH($B182&amp;$D182,'Smelter Look-up'!$J:$J,0),MATCH($B182&amp;$C182,'Smelter Look-up'!$J:$J,0)))</f>
        <v>#N/A</v>
      </c>
      <c r="X182" s="227">
        <f t="shared" ca="1" si="25"/>
        <v>0</v>
      </c>
      <c r="AB182" s="228" t="str">
        <f t="shared" si="26"/>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4"/>
        <v/>
      </c>
      <c r="T183" s="181" t="str">
        <f ca="1">IF(B183="","",IF(ISERROR(MATCH($J183,SorP!$B$1:$B$6279,0)),"",INDIRECT("'SorP'!$A$"&amp;MATCH($S183&amp;$J183,SorP!C:C,0))))</f>
        <v/>
      </c>
      <c r="U183" s="201"/>
      <c r="V183" s="226" t="e">
        <f>IF(C183="",NA(),IF(OR(C183="Smelter not listed",C183="Smelter not yet identified"),MATCH($B183&amp;$D183,'Smelter Look-up'!$J:$J,0),MATCH($B183&amp;$C183,'Smelter Look-up'!$J:$J,0)))</f>
        <v>#N/A</v>
      </c>
      <c r="X183" s="227">
        <f t="shared" ca="1" si="25"/>
        <v>0</v>
      </c>
      <c r="AB183" s="228" t="str">
        <f t="shared" si="26"/>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4"/>
        <v/>
      </c>
      <c r="T184" s="181" t="str">
        <f ca="1">IF(B184="","",IF(ISERROR(MATCH($J184,SorP!$B$1:$B$6279,0)),"",INDIRECT("'SorP'!$A$"&amp;MATCH($S184&amp;$J184,SorP!C:C,0))))</f>
        <v/>
      </c>
      <c r="U184" s="201"/>
      <c r="V184" s="226" t="e">
        <f>IF(C184="",NA(),IF(OR(C184="Smelter not listed",C184="Smelter not yet identified"),MATCH($B184&amp;$D184,'Smelter Look-up'!$J:$J,0),MATCH($B184&amp;$C184,'Smelter Look-up'!$J:$J,0)))</f>
        <v>#N/A</v>
      </c>
      <c r="X184" s="227">
        <f t="shared" ca="1" si="25"/>
        <v>0</v>
      </c>
      <c r="AB184" s="228" t="str">
        <f t="shared" si="26"/>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4"/>
        <v/>
      </c>
      <c r="T185" s="181" t="str">
        <f ca="1">IF(B185="","",IF(ISERROR(MATCH($J185,SorP!$B$1:$B$6279,0)),"",INDIRECT("'SorP'!$A$"&amp;MATCH($S185&amp;$J185,SorP!C:C,0))))</f>
        <v/>
      </c>
      <c r="U185" s="201"/>
      <c r="V185" s="226" t="e">
        <f>IF(C185="",NA(),IF(OR(C185="Smelter not listed",C185="Smelter not yet identified"),MATCH($B185&amp;$D185,'Smelter Look-up'!$J:$J,0),MATCH($B185&amp;$C185,'Smelter Look-up'!$J:$J,0)))</f>
        <v>#N/A</v>
      </c>
      <c r="X185" s="227">
        <f t="shared" ca="1" si="25"/>
        <v>0</v>
      </c>
      <c r="AB185" s="228" t="str">
        <f t="shared" si="26"/>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4"/>
        <v/>
      </c>
      <c r="T186" s="181" t="str">
        <f ca="1">IF(B186="","",IF(ISERROR(MATCH($J186,SorP!$B$1:$B$6279,0)),"",INDIRECT("'SorP'!$A$"&amp;MATCH($S186&amp;$J186,SorP!C:C,0))))</f>
        <v/>
      </c>
      <c r="U186" s="201"/>
      <c r="V186" s="226" t="e">
        <f>IF(C186="",NA(),IF(OR(C186="Smelter not listed",C186="Smelter not yet identified"),MATCH($B186&amp;$D186,'Smelter Look-up'!$J:$J,0),MATCH($B186&amp;$C186,'Smelter Look-up'!$J:$J,0)))</f>
        <v>#N/A</v>
      </c>
      <c r="X186" s="227">
        <f t="shared" ca="1" si="25"/>
        <v>0</v>
      </c>
      <c r="AB186" s="228" t="str">
        <f t="shared" si="26"/>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4"/>
        <v/>
      </c>
      <c r="T187" s="181" t="str">
        <f ca="1">IF(B187="","",IF(ISERROR(MATCH($J187,SorP!$B$1:$B$6279,0)),"",INDIRECT("'SorP'!$A$"&amp;MATCH($S187&amp;$J187,SorP!C:C,0))))</f>
        <v/>
      </c>
      <c r="U187" s="201"/>
      <c r="V187" s="226" t="e">
        <f>IF(C187="",NA(),IF(OR(C187="Smelter not listed",C187="Smelter not yet identified"),MATCH($B187&amp;$D187,'Smelter Look-up'!$J:$J,0),MATCH($B187&amp;$C187,'Smelter Look-up'!$J:$J,0)))</f>
        <v>#N/A</v>
      </c>
      <c r="X187" s="227">
        <f t="shared" ca="1" si="25"/>
        <v>0</v>
      </c>
      <c r="AB187" s="228" t="str">
        <f t="shared" si="26"/>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4"/>
        <v/>
      </c>
      <c r="T188" s="181" t="str">
        <f ca="1">IF(B188="","",IF(ISERROR(MATCH($J188,SorP!$B$1:$B$6279,0)),"",INDIRECT("'SorP'!$A$"&amp;MATCH($S188&amp;$J188,SorP!C:C,0))))</f>
        <v/>
      </c>
      <c r="U188" s="201"/>
      <c r="V188" s="226" t="e">
        <f>IF(C188="",NA(),IF(OR(C188="Smelter not listed",C188="Smelter not yet identified"),MATCH($B188&amp;$D188,'Smelter Look-up'!$J:$J,0),MATCH($B188&amp;$C188,'Smelter Look-up'!$J:$J,0)))</f>
        <v>#N/A</v>
      </c>
      <c r="X188" s="227">
        <f t="shared" ca="1" si="25"/>
        <v>0</v>
      </c>
      <c r="AB188" s="228" t="str">
        <f t="shared" si="26"/>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4"/>
        <v/>
      </c>
      <c r="T189" s="181" t="str">
        <f ca="1">IF(B189="","",IF(ISERROR(MATCH($J189,SorP!$B$1:$B$6279,0)),"",INDIRECT("'SorP'!$A$"&amp;MATCH($S189&amp;$J189,SorP!C:C,0))))</f>
        <v/>
      </c>
      <c r="U189" s="201"/>
      <c r="V189" s="226" t="e">
        <f>IF(C189="",NA(),IF(OR(C189="Smelter not listed",C189="Smelter not yet identified"),MATCH($B189&amp;$D189,'Smelter Look-up'!$J:$J,0),MATCH($B189&amp;$C189,'Smelter Look-up'!$J:$J,0)))</f>
        <v>#N/A</v>
      </c>
      <c r="X189" s="227">
        <f t="shared" ca="1" si="25"/>
        <v>0</v>
      </c>
      <c r="AB189" s="228" t="str">
        <f t="shared" si="26"/>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4"/>
        <v/>
      </c>
      <c r="T190" s="181" t="str">
        <f ca="1">IF(B190="","",IF(ISERROR(MATCH($J190,SorP!$B$1:$B$6279,0)),"",INDIRECT("'SorP'!$A$"&amp;MATCH($S190&amp;$J190,SorP!C:C,0))))</f>
        <v/>
      </c>
      <c r="U190" s="201"/>
      <c r="V190" s="226" t="e">
        <f>IF(C190="",NA(),IF(OR(C190="Smelter not listed",C190="Smelter not yet identified"),MATCH($B190&amp;$D190,'Smelter Look-up'!$J:$J,0),MATCH($B190&amp;$C190,'Smelter Look-up'!$J:$J,0)))</f>
        <v>#N/A</v>
      </c>
      <c r="X190" s="227">
        <f t="shared" ca="1" si="25"/>
        <v>0</v>
      </c>
      <c r="AB190" s="228" t="str">
        <f t="shared" si="26"/>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4"/>
        <v/>
      </c>
      <c r="T191" s="181" t="str">
        <f ca="1">IF(B191="","",IF(ISERROR(MATCH($J191,SorP!$B$1:$B$6279,0)),"",INDIRECT("'SorP'!$A$"&amp;MATCH($S191&amp;$J191,SorP!C:C,0))))</f>
        <v/>
      </c>
      <c r="U191" s="201"/>
      <c r="V191" s="226" t="e">
        <f>IF(C191="",NA(),IF(OR(C191="Smelter not listed",C191="Smelter not yet identified"),MATCH($B191&amp;$D191,'Smelter Look-up'!$J:$J,0),MATCH($B191&amp;$C191,'Smelter Look-up'!$J:$J,0)))</f>
        <v>#N/A</v>
      </c>
      <c r="X191" s="227">
        <f t="shared" ca="1" si="25"/>
        <v>0</v>
      </c>
      <c r="AB191" s="228" t="str">
        <f t="shared" si="26"/>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4"/>
        <v/>
      </c>
      <c r="T192" s="181" t="str">
        <f ca="1">IF(B192="","",IF(ISERROR(MATCH($J192,SorP!$B$1:$B$6279,0)),"",INDIRECT("'SorP'!$A$"&amp;MATCH($S192&amp;$J192,SorP!C:C,0))))</f>
        <v/>
      </c>
      <c r="U192" s="201"/>
      <c r="V192" s="226" t="e">
        <f>IF(C192="",NA(),IF(OR(C192="Smelter not listed",C192="Smelter not yet identified"),MATCH($B192&amp;$D192,'Smelter Look-up'!$J:$J,0),MATCH($B192&amp;$C192,'Smelter Look-up'!$J:$J,0)))</f>
        <v>#N/A</v>
      </c>
      <c r="X192" s="227">
        <f t="shared" ca="1" si="25"/>
        <v>0</v>
      </c>
      <c r="AB192" s="228" t="str">
        <f t="shared" si="26"/>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4"/>
        <v/>
      </c>
      <c r="T193" s="181" t="str">
        <f ca="1">IF(B193="","",IF(ISERROR(MATCH($J193,SorP!$B$1:$B$6279,0)),"",INDIRECT("'SorP'!$A$"&amp;MATCH($S193&amp;$J193,SorP!C:C,0))))</f>
        <v/>
      </c>
      <c r="U193" s="201"/>
      <c r="V193" s="226" t="e">
        <f>IF(C193="",NA(),IF(OR(C193="Smelter not listed",C193="Smelter not yet identified"),MATCH($B193&amp;$D193,'Smelter Look-up'!$J:$J,0),MATCH($B193&amp;$C193,'Smelter Look-up'!$J:$J,0)))</f>
        <v>#N/A</v>
      </c>
      <c r="X193" s="227">
        <f t="shared" ca="1" si="25"/>
        <v>0</v>
      </c>
      <c r="AB193" s="228" t="str">
        <f t="shared" si="26"/>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4"/>
        <v/>
      </c>
      <c r="T194" s="181" t="str">
        <f ca="1">IF(B194="","",IF(ISERROR(MATCH($J194,SorP!$B$1:$B$6279,0)),"",INDIRECT("'SorP'!$A$"&amp;MATCH($S194&amp;$J194,SorP!C:C,0))))</f>
        <v/>
      </c>
      <c r="U194" s="201"/>
      <c r="V194" s="226" t="e">
        <f>IF(C194="",NA(),IF(OR(C194="Smelter not listed",C194="Smelter not yet identified"),MATCH($B194&amp;$D194,'Smelter Look-up'!$J:$J,0),MATCH($B194&amp;$C194,'Smelter Look-up'!$J:$J,0)))</f>
        <v>#N/A</v>
      </c>
      <c r="X194" s="227">
        <f t="shared" ca="1" si="25"/>
        <v>0</v>
      </c>
      <c r="AB194" s="228" t="str">
        <f t="shared" si="26"/>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4"/>
        <v/>
      </c>
      <c r="T195" s="181" t="str">
        <f ca="1">IF(B195="","",IF(ISERROR(MATCH($J195,SorP!$B$1:$B$6279,0)),"",INDIRECT("'SorP'!$A$"&amp;MATCH($S195&amp;$J195,SorP!C:C,0))))</f>
        <v/>
      </c>
      <c r="U195" s="201"/>
      <c r="V195" s="226" t="e">
        <f>IF(C195="",NA(),IF(OR(C195="Smelter not listed",C195="Smelter not yet identified"),MATCH($B195&amp;$D195,'Smelter Look-up'!$J:$J,0),MATCH($B195&amp;$C195,'Smelter Look-up'!$J:$J,0)))</f>
        <v>#N/A</v>
      </c>
      <c r="X195" s="227">
        <f t="shared" ca="1" si="25"/>
        <v>0</v>
      </c>
      <c r="AB195" s="228" t="str">
        <f t="shared" si="26"/>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4"/>
        <v/>
      </c>
      <c r="T196" s="181" t="str">
        <f ca="1">IF(B196="","",IF(ISERROR(MATCH($J196,SorP!$B$1:$B$6279,0)),"",INDIRECT("'SorP'!$A$"&amp;MATCH($S196&amp;$J196,SorP!C:C,0))))</f>
        <v/>
      </c>
      <c r="U196" s="201"/>
      <c r="V196" s="226" t="e">
        <f>IF(C196="",NA(),IF(OR(C196="Smelter not listed",C196="Smelter not yet identified"),MATCH($B196&amp;$D196,'Smelter Look-up'!$J:$J,0),MATCH($B196&amp;$C196,'Smelter Look-up'!$J:$J,0)))</f>
        <v>#N/A</v>
      </c>
      <c r="X196" s="227">
        <f t="shared" ca="1" si="25"/>
        <v>0</v>
      </c>
      <c r="AB196" s="228" t="str">
        <f t="shared" si="26"/>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7">IF(B197="","",IF(ISERROR(MATCH($E197,CL,0)),"Unknown",INDIRECT("'C'!$A$"&amp;MATCH($E197,CL,0)+1)))</f>
        <v/>
      </c>
      <c r="T197" s="181" t="str">
        <f ca="1">IF(B197="","",IF(ISERROR(MATCH($J197,SorP!$B$1:$B$6279,0)),"",INDIRECT("'SorP'!$A$"&amp;MATCH($S197&amp;$J197,SorP!C:C,0))))</f>
        <v/>
      </c>
      <c r="U197" s="201"/>
      <c r="V197" s="226" t="e">
        <f>IF(C197="",NA(),IF(OR(C197="Smelter not listed",C197="Smelter not yet identified"),MATCH($B197&amp;$D197,'Smelter Look-up'!$J:$J,0),MATCH($B197&amp;$C197,'Smelter Look-up'!$J:$J,0)))</f>
        <v>#N/A</v>
      </c>
      <c r="X197" s="227">
        <f t="shared" ref="X197" ca="1" si="28">IF(AND(C197="Smelter not listed",OR(LEN(D197)=0,LEN(E197)=0)),1,0)</f>
        <v>0</v>
      </c>
      <c r="AB197" s="228" t="str">
        <f t="shared" ref="AB197" si="29">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30">IF(B198="","",IF(ISERROR(MATCH($E198,CL,0)),"Unknown",INDIRECT("'C'!$A$"&amp;MATCH($E198,CL,0)+1)))</f>
        <v/>
      </c>
      <c r="T198" s="181" t="str">
        <f ca="1">IF(B198="","",IF(ISERROR(MATCH($J198,SorP!$B$1:$B$6279,0)),"",INDIRECT("'SorP'!$A$"&amp;MATCH($S198&amp;$J198,SorP!C:C,0))))</f>
        <v/>
      </c>
      <c r="U198" s="201"/>
      <c r="V198" s="226" t="e">
        <f>IF(C198="",NA(),IF(OR(C198="Smelter not listed",C198="Smelter not yet identified"),MATCH($B198&amp;$D198,'Smelter Look-up'!$J:$J,0),MATCH($B198&amp;$C198,'Smelter Look-up'!$J:$J,0)))</f>
        <v>#N/A</v>
      </c>
      <c r="X198" s="227">
        <f t="shared" ref="X198:X229" ca="1" si="31">IF(AND(C198="Smelter not listed",OR(LEN(D198)=0,LEN(E198)=0)),1,0)</f>
        <v>0</v>
      </c>
      <c r="AB198" s="228" t="str">
        <f t="shared" ref="AB198:AB229" si="32">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0"/>
        <v/>
      </c>
      <c r="T199" s="181" t="str">
        <f ca="1">IF(B199="","",IF(ISERROR(MATCH($J199,SorP!$B$1:$B$6279,0)),"",INDIRECT("'SorP'!$A$"&amp;MATCH($S199&amp;$J199,SorP!C:C,0))))</f>
        <v/>
      </c>
      <c r="U199" s="201"/>
      <c r="V199" s="226" t="e">
        <f>IF(C199="",NA(),IF(OR(C199="Smelter not listed",C199="Smelter not yet identified"),MATCH($B199&amp;$D199,'Smelter Look-up'!$J:$J,0),MATCH($B199&amp;$C199,'Smelter Look-up'!$J:$J,0)))</f>
        <v>#N/A</v>
      </c>
      <c r="X199" s="227">
        <f t="shared" ca="1" si="31"/>
        <v>0</v>
      </c>
      <c r="AB199" s="228" t="str">
        <f t="shared" si="32"/>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0"/>
        <v/>
      </c>
      <c r="T200" s="181" t="str">
        <f ca="1">IF(B200="","",IF(ISERROR(MATCH($J200,SorP!$B$1:$B$6279,0)),"",INDIRECT("'SorP'!$A$"&amp;MATCH($S200&amp;$J200,SorP!C:C,0))))</f>
        <v/>
      </c>
      <c r="U200" s="201"/>
      <c r="V200" s="226" t="e">
        <f>IF(C200="",NA(),IF(OR(C200="Smelter not listed",C200="Smelter not yet identified"),MATCH($B200&amp;$D200,'Smelter Look-up'!$J:$J,0),MATCH($B200&amp;$C200,'Smelter Look-up'!$J:$J,0)))</f>
        <v>#N/A</v>
      </c>
      <c r="X200" s="227">
        <f t="shared" ca="1" si="31"/>
        <v>0</v>
      </c>
      <c r="AB200" s="228" t="str">
        <f t="shared" si="32"/>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0"/>
        <v/>
      </c>
      <c r="T201" s="181" t="str">
        <f ca="1">IF(B201="","",IF(ISERROR(MATCH($J201,SorP!$B$1:$B$6279,0)),"",INDIRECT("'SorP'!$A$"&amp;MATCH($S201&amp;$J201,SorP!C:C,0))))</f>
        <v/>
      </c>
      <c r="U201" s="201"/>
      <c r="V201" s="226" t="e">
        <f>IF(C201="",NA(),IF(OR(C201="Smelter not listed",C201="Smelter not yet identified"),MATCH($B201&amp;$D201,'Smelter Look-up'!$J:$J,0),MATCH($B201&amp;$C201,'Smelter Look-up'!$J:$J,0)))</f>
        <v>#N/A</v>
      </c>
      <c r="X201" s="227">
        <f t="shared" ca="1" si="31"/>
        <v>0</v>
      </c>
      <c r="AB201" s="228" t="str">
        <f t="shared" si="32"/>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0"/>
        <v/>
      </c>
      <c r="T202" s="181" t="str">
        <f ca="1">IF(B202="","",IF(ISERROR(MATCH($J202,SorP!$B$1:$B$6279,0)),"",INDIRECT("'SorP'!$A$"&amp;MATCH($S202&amp;$J202,SorP!C:C,0))))</f>
        <v/>
      </c>
      <c r="U202" s="201"/>
      <c r="V202" s="226" t="e">
        <f>IF(C202="",NA(),IF(OR(C202="Smelter not listed",C202="Smelter not yet identified"),MATCH($B202&amp;$D202,'Smelter Look-up'!$J:$J,0),MATCH($B202&amp;$C202,'Smelter Look-up'!$J:$J,0)))</f>
        <v>#N/A</v>
      </c>
      <c r="X202" s="227">
        <f t="shared" ca="1" si="31"/>
        <v>0</v>
      </c>
      <c r="AB202" s="228" t="str">
        <f t="shared" si="32"/>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0"/>
        <v/>
      </c>
      <c r="T203" s="181" t="str">
        <f ca="1">IF(B203="","",IF(ISERROR(MATCH($J203,SorP!$B$1:$B$6279,0)),"",INDIRECT("'SorP'!$A$"&amp;MATCH($S203&amp;$J203,SorP!C:C,0))))</f>
        <v/>
      </c>
      <c r="U203" s="201"/>
      <c r="V203" s="226" t="e">
        <f>IF(C203="",NA(),IF(OR(C203="Smelter not listed",C203="Smelter not yet identified"),MATCH($B203&amp;$D203,'Smelter Look-up'!$J:$J,0),MATCH($B203&amp;$C203,'Smelter Look-up'!$J:$J,0)))</f>
        <v>#N/A</v>
      </c>
      <c r="X203" s="227">
        <f t="shared" ca="1" si="31"/>
        <v>0</v>
      </c>
      <c r="AB203" s="228" t="str">
        <f t="shared" si="32"/>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0"/>
        <v/>
      </c>
      <c r="T204" s="181" t="str">
        <f ca="1">IF(B204="","",IF(ISERROR(MATCH($J204,SorP!$B$1:$B$6279,0)),"",INDIRECT("'SorP'!$A$"&amp;MATCH($S204&amp;$J204,SorP!C:C,0))))</f>
        <v/>
      </c>
      <c r="U204" s="201"/>
      <c r="V204" s="226" t="e">
        <f>IF(C204="",NA(),IF(OR(C204="Smelter not listed",C204="Smelter not yet identified"),MATCH($B204&amp;$D204,'Smelter Look-up'!$J:$J,0),MATCH($B204&amp;$C204,'Smelter Look-up'!$J:$J,0)))</f>
        <v>#N/A</v>
      </c>
      <c r="X204" s="227">
        <f t="shared" ca="1" si="31"/>
        <v>0</v>
      </c>
      <c r="AB204" s="228" t="str">
        <f t="shared" si="32"/>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0"/>
        <v/>
      </c>
      <c r="T205" s="181" t="str">
        <f ca="1">IF(B205="","",IF(ISERROR(MATCH($J205,SorP!$B$1:$B$6279,0)),"",INDIRECT("'SorP'!$A$"&amp;MATCH($S205&amp;$J205,SorP!C:C,0))))</f>
        <v/>
      </c>
      <c r="U205" s="201"/>
      <c r="V205" s="226" t="e">
        <f>IF(C205="",NA(),IF(OR(C205="Smelter not listed",C205="Smelter not yet identified"),MATCH($B205&amp;$D205,'Smelter Look-up'!$J:$J,0),MATCH($B205&amp;$C205,'Smelter Look-up'!$J:$J,0)))</f>
        <v>#N/A</v>
      </c>
      <c r="X205" s="227">
        <f t="shared" ca="1" si="31"/>
        <v>0</v>
      </c>
      <c r="AB205" s="228" t="str">
        <f t="shared" si="32"/>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0"/>
        <v/>
      </c>
      <c r="T206" s="181" t="str">
        <f ca="1">IF(B206="","",IF(ISERROR(MATCH($J206,SorP!$B$1:$B$6279,0)),"",INDIRECT("'SorP'!$A$"&amp;MATCH($S206&amp;$J206,SorP!C:C,0))))</f>
        <v/>
      </c>
      <c r="U206" s="201"/>
      <c r="V206" s="226" t="e">
        <f>IF(C206="",NA(),IF(OR(C206="Smelter not listed",C206="Smelter not yet identified"),MATCH($B206&amp;$D206,'Smelter Look-up'!$J:$J,0),MATCH($B206&amp;$C206,'Smelter Look-up'!$J:$J,0)))</f>
        <v>#N/A</v>
      </c>
      <c r="X206" s="227">
        <f t="shared" ca="1" si="31"/>
        <v>0</v>
      </c>
      <c r="AB206" s="228" t="str">
        <f t="shared" si="32"/>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0"/>
        <v/>
      </c>
      <c r="T207" s="181" t="str">
        <f ca="1">IF(B207="","",IF(ISERROR(MATCH($J207,SorP!$B$1:$B$6279,0)),"",INDIRECT("'SorP'!$A$"&amp;MATCH($S207&amp;$J207,SorP!C:C,0))))</f>
        <v/>
      </c>
      <c r="U207" s="201"/>
      <c r="V207" s="226" t="e">
        <f>IF(C207="",NA(),IF(OR(C207="Smelter not listed",C207="Smelter not yet identified"),MATCH($B207&amp;$D207,'Smelter Look-up'!$J:$J,0),MATCH($B207&amp;$C207,'Smelter Look-up'!$J:$J,0)))</f>
        <v>#N/A</v>
      </c>
      <c r="X207" s="227">
        <f t="shared" ca="1" si="31"/>
        <v>0</v>
      </c>
      <c r="AB207" s="228" t="str">
        <f t="shared" si="32"/>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0"/>
        <v/>
      </c>
      <c r="T208" s="181" t="str">
        <f ca="1">IF(B208="","",IF(ISERROR(MATCH($J208,SorP!$B$1:$B$6279,0)),"",INDIRECT("'SorP'!$A$"&amp;MATCH($S208&amp;$J208,SorP!C:C,0))))</f>
        <v/>
      </c>
      <c r="U208" s="201"/>
      <c r="V208" s="226" t="e">
        <f>IF(C208="",NA(),IF(OR(C208="Smelter not listed",C208="Smelter not yet identified"),MATCH($B208&amp;$D208,'Smelter Look-up'!$J:$J,0),MATCH($B208&amp;$C208,'Smelter Look-up'!$J:$J,0)))</f>
        <v>#N/A</v>
      </c>
      <c r="X208" s="227">
        <f t="shared" ca="1" si="31"/>
        <v>0</v>
      </c>
      <c r="AB208" s="228" t="str">
        <f t="shared" si="32"/>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0"/>
        <v/>
      </c>
      <c r="T209" s="181" t="str">
        <f ca="1">IF(B209="","",IF(ISERROR(MATCH($J209,SorP!$B$1:$B$6279,0)),"",INDIRECT("'SorP'!$A$"&amp;MATCH($S209&amp;$J209,SorP!C:C,0))))</f>
        <v/>
      </c>
      <c r="U209" s="201"/>
      <c r="V209" s="226" t="e">
        <f>IF(C209="",NA(),IF(OR(C209="Smelter not listed",C209="Smelter not yet identified"),MATCH($B209&amp;$D209,'Smelter Look-up'!$J:$J,0),MATCH($B209&amp;$C209,'Smelter Look-up'!$J:$J,0)))</f>
        <v>#N/A</v>
      </c>
      <c r="X209" s="227">
        <f t="shared" ca="1" si="31"/>
        <v>0</v>
      </c>
      <c r="AB209" s="228" t="str">
        <f t="shared" si="32"/>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0"/>
        <v/>
      </c>
      <c r="T210" s="181" t="str">
        <f ca="1">IF(B210="","",IF(ISERROR(MATCH($J210,SorP!$B$1:$B$6279,0)),"",INDIRECT("'SorP'!$A$"&amp;MATCH($S210&amp;$J210,SorP!C:C,0))))</f>
        <v/>
      </c>
      <c r="U210" s="201"/>
      <c r="V210" s="226" t="e">
        <f>IF(C210="",NA(),IF(OR(C210="Smelter not listed",C210="Smelter not yet identified"),MATCH($B210&amp;$D210,'Smelter Look-up'!$J:$J,0),MATCH($B210&amp;$C210,'Smelter Look-up'!$J:$J,0)))</f>
        <v>#N/A</v>
      </c>
      <c r="X210" s="227">
        <f t="shared" ca="1" si="31"/>
        <v>0</v>
      </c>
      <c r="AB210" s="228" t="str">
        <f t="shared" si="32"/>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0"/>
        <v/>
      </c>
      <c r="T211" s="181" t="str">
        <f ca="1">IF(B211="","",IF(ISERROR(MATCH($J211,SorP!$B$1:$B$6279,0)),"",INDIRECT("'SorP'!$A$"&amp;MATCH($S211&amp;$J211,SorP!C:C,0))))</f>
        <v/>
      </c>
      <c r="U211" s="201"/>
      <c r="V211" s="226" t="e">
        <f>IF(C211="",NA(),IF(OR(C211="Smelter not listed",C211="Smelter not yet identified"),MATCH($B211&amp;$D211,'Smelter Look-up'!$J:$J,0),MATCH($B211&amp;$C211,'Smelter Look-up'!$J:$J,0)))</f>
        <v>#N/A</v>
      </c>
      <c r="X211" s="227">
        <f t="shared" ca="1" si="31"/>
        <v>0</v>
      </c>
      <c r="AB211" s="228" t="str">
        <f t="shared" si="32"/>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0"/>
        <v/>
      </c>
      <c r="T212" s="181" t="str">
        <f ca="1">IF(B212="","",IF(ISERROR(MATCH($J212,SorP!$B$1:$B$6279,0)),"",INDIRECT("'SorP'!$A$"&amp;MATCH($S212&amp;$J212,SorP!C:C,0))))</f>
        <v/>
      </c>
      <c r="U212" s="201"/>
      <c r="V212" s="226" t="e">
        <f>IF(C212="",NA(),IF(OR(C212="Smelter not listed",C212="Smelter not yet identified"),MATCH($B212&amp;$D212,'Smelter Look-up'!$J:$J,0),MATCH($B212&amp;$C212,'Smelter Look-up'!$J:$J,0)))</f>
        <v>#N/A</v>
      </c>
      <c r="X212" s="227">
        <f t="shared" ca="1" si="31"/>
        <v>0</v>
      </c>
      <c r="AB212" s="228" t="str">
        <f t="shared" si="32"/>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0"/>
        <v/>
      </c>
      <c r="T213" s="181" t="str">
        <f ca="1">IF(B213="","",IF(ISERROR(MATCH($J213,SorP!$B$1:$B$6279,0)),"",INDIRECT("'SorP'!$A$"&amp;MATCH($S213&amp;$J213,SorP!C:C,0))))</f>
        <v/>
      </c>
      <c r="U213" s="201"/>
      <c r="V213" s="226" t="e">
        <f>IF(C213="",NA(),IF(OR(C213="Smelter not listed",C213="Smelter not yet identified"),MATCH($B213&amp;$D213,'Smelter Look-up'!$J:$J,0),MATCH($B213&amp;$C213,'Smelter Look-up'!$J:$J,0)))</f>
        <v>#N/A</v>
      </c>
      <c r="X213" s="227">
        <f t="shared" ca="1" si="31"/>
        <v>0</v>
      </c>
      <c r="AB213" s="228" t="str">
        <f t="shared" si="32"/>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0"/>
        <v/>
      </c>
      <c r="T214" s="181" t="str">
        <f ca="1">IF(B214="","",IF(ISERROR(MATCH($J214,SorP!$B$1:$B$6279,0)),"",INDIRECT("'SorP'!$A$"&amp;MATCH($S214&amp;$J214,SorP!C:C,0))))</f>
        <v/>
      </c>
      <c r="U214" s="201"/>
      <c r="V214" s="226" t="e">
        <f>IF(C214="",NA(),IF(OR(C214="Smelter not listed",C214="Smelter not yet identified"),MATCH($B214&amp;$D214,'Smelter Look-up'!$J:$J,0),MATCH($B214&amp;$C214,'Smelter Look-up'!$J:$J,0)))</f>
        <v>#N/A</v>
      </c>
      <c r="X214" s="227">
        <f t="shared" ca="1" si="31"/>
        <v>0</v>
      </c>
      <c r="AB214" s="228" t="str">
        <f t="shared" si="32"/>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0"/>
        <v/>
      </c>
      <c r="T215" s="181" t="str">
        <f ca="1">IF(B215="","",IF(ISERROR(MATCH($J215,SorP!$B$1:$B$6279,0)),"",INDIRECT("'SorP'!$A$"&amp;MATCH($S215&amp;$J215,SorP!C:C,0))))</f>
        <v/>
      </c>
      <c r="U215" s="201"/>
      <c r="V215" s="226" t="e">
        <f>IF(C215="",NA(),IF(OR(C215="Smelter not listed",C215="Smelter not yet identified"),MATCH($B215&amp;$D215,'Smelter Look-up'!$J:$J,0),MATCH($B215&amp;$C215,'Smelter Look-up'!$J:$J,0)))</f>
        <v>#N/A</v>
      </c>
      <c r="X215" s="227">
        <f t="shared" ca="1" si="31"/>
        <v>0</v>
      </c>
      <c r="AB215" s="228" t="str">
        <f t="shared" si="32"/>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0"/>
        <v/>
      </c>
      <c r="T216" s="181" t="str">
        <f ca="1">IF(B216="","",IF(ISERROR(MATCH($J216,SorP!$B$1:$B$6279,0)),"",INDIRECT("'SorP'!$A$"&amp;MATCH($S216&amp;$J216,SorP!C:C,0))))</f>
        <v/>
      </c>
      <c r="U216" s="201"/>
      <c r="V216" s="226" t="e">
        <f>IF(C216="",NA(),IF(OR(C216="Smelter not listed",C216="Smelter not yet identified"),MATCH($B216&amp;$D216,'Smelter Look-up'!$J:$J,0),MATCH($B216&amp;$C216,'Smelter Look-up'!$J:$J,0)))</f>
        <v>#N/A</v>
      </c>
      <c r="X216" s="227">
        <f t="shared" ca="1" si="31"/>
        <v>0</v>
      </c>
      <c r="AB216" s="228" t="str">
        <f t="shared" si="32"/>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0"/>
        <v/>
      </c>
      <c r="T217" s="181" t="str">
        <f ca="1">IF(B217="","",IF(ISERROR(MATCH($J217,SorP!$B$1:$B$6279,0)),"",INDIRECT("'SorP'!$A$"&amp;MATCH($S217&amp;$J217,SorP!C:C,0))))</f>
        <v/>
      </c>
      <c r="U217" s="201"/>
      <c r="V217" s="226" t="e">
        <f>IF(C217="",NA(),IF(OR(C217="Smelter not listed",C217="Smelter not yet identified"),MATCH($B217&amp;$D217,'Smelter Look-up'!$J:$J,0),MATCH($B217&amp;$C217,'Smelter Look-up'!$J:$J,0)))</f>
        <v>#N/A</v>
      </c>
      <c r="X217" s="227">
        <f t="shared" ca="1" si="31"/>
        <v>0</v>
      </c>
      <c r="AB217" s="228" t="str">
        <f t="shared" si="32"/>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0"/>
        <v/>
      </c>
      <c r="T218" s="181" t="str">
        <f ca="1">IF(B218="","",IF(ISERROR(MATCH($J218,SorP!$B$1:$B$6279,0)),"",INDIRECT("'SorP'!$A$"&amp;MATCH($S218&amp;$J218,SorP!C:C,0))))</f>
        <v/>
      </c>
      <c r="U218" s="201"/>
      <c r="V218" s="226" t="e">
        <f>IF(C218="",NA(),IF(OR(C218="Smelter not listed",C218="Smelter not yet identified"),MATCH($B218&amp;$D218,'Smelter Look-up'!$J:$J,0),MATCH($B218&amp;$C218,'Smelter Look-up'!$J:$J,0)))</f>
        <v>#N/A</v>
      </c>
      <c r="X218" s="227">
        <f t="shared" ca="1" si="31"/>
        <v>0</v>
      </c>
      <c r="AB218" s="228" t="str">
        <f t="shared" si="32"/>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0"/>
        <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ca="1" si="31"/>
        <v>0</v>
      </c>
      <c r="AB219" s="228" t="str">
        <f t="shared" si="32"/>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0"/>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ca="1" si="31"/>
        <v>0</v>
      </c>
      <c r="AB220" s="228" t="str">
        <f t="shared" si="32"/>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ca="1" si="31"/>
        <v>0</v>
      </c>
      <c r="AB221" s="228" t="str">
        <f t="shared" si="32"/>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ca="1" si="31"/>
        <v>0</v>
      </c>
      <c r="AB222" s="228" t="str">
        <f t="shared" si="32"/>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ca="1" si="31"/>
        <v>0</v>
      </c>
      <c r="AB223" s="228" t="str">
        <f t="shared" si="32"/>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ca="1" si="31"/>
        <v>0</v>
      </c>
      <c r="AB224" s="228" t="str">
        <f t="shared" si="32"/>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0"/>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ca="1" si="31"/>
        <v>0</v>
      </c>
      <c r="AB225" s="228" t="str">
        <f t="shared" si="32"/>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0"/>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ca="1" si="31"/>
        <v>0</v>
      </c>
      <c r="AB226" s="228" t="str">
        <f t="shared" si="32"/>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0"/>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ca="1" si="31"/>
        <v>0</v>
      </c>
      <c r="AB227" s="228" t="str">
        <f t="shared" si="32"/>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0"/>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ca="1" si="31"/>
        <v>0</v>
      </c>
      <c r="AB228" s="228" t="str">
        <f t="shared" si="32"/>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0"/>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ca="1" si="31"/>
        <v>0</v>
      </c>
      <c r="AB229" s="228" t="str">
        <f t="shared" si="32"/>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3">IF(B230="","",IF(ISERROR(MATCH($E230,CL,0)),"Unknown",INDIRECT("'C'!$A$"&amp;MATCH($E230,CL,0)+1)))</f>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ref="X230:X260" ca="1" si="34">IF(AND(C230="Smelter not listed",OR(LEN(D230)=0,LEN(E230)=0)),1,0)</f>
        <v>0</v>
      </c>
      <c r="AB230" s="228" t="str">
        <f t="shared" ref="AB230:AB260" si="35">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34"/>
        <v>0</v>
      </c>
      <c r="AB242" s="228" t="str">
        <f t="shared" si="35"/>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ca="1" si="34"/>
        <v>0</v>
      </c>
      <c r="AB243" s="228" t="str">
        <f t="shared" si="35"/>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ca="1" si="34"/>
        <v>0</v>
      </c>
      <c r="AB244" s="228" t="str">
        <f t="shared" si="35"/>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34"/>
        <v>0</v>
      </c>
      <c r="AB245" s="228" t="str">
        <f t="shared" si="35"/>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3"/>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34"/>
        <v>0</v>
      </c>
      <c r="AB246" s="228" t="str">
        <f t="shared" si="35"/>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3"/>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34"/>
        <v>0</v>
      </c>
      <c r="AB247" s="228" t="str">
        <f t="shared" si="35"/>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3"/>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34"/>
        <v>0</v>
      </c>
      <c r="AB248" s="228" t="str">
        <f t="shared" si="35"/>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34"/>
        <v>0</v>
      </c>
      <c r="AB249" s="228" t="str">
        <f t="shared" si="35"/>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3"/>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34"/>
        <v>0</v>
      </c>
      <c r="AB250" s="228" t="str">
        <f t="shared" si="35"/>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34"/>
        <v>0</v>
      </c>
      <c r="AB251" s="228" t="str">
        <f t="shared" si="35"/>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3"/>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ca="1" si="34"/>
        <v>0</v>
      </c>
      <c r="AB252" s="228" t="str">
        <f t="shared" si="35"/>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3"/>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ca="1" si="34"/>
        <v>0</v>
      </c>
      <c r="AB253" s="228" t="str">
        <f t="shared" si="35"/>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3"/>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34"/>
        <v>0</v>
      </c>
      <c r="AB254" s="228" t="str">
        <f t="shared" si="35"/>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3"/>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34"/>
        <v>0</v>
      </c>
      <c r="AB255" s="228" t="str">
        <f t="shared" si="35"/>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3"/>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ca="1" si="34"/>
        <v>0</v>
      </c>
      <c r="AB256" s="228" t="str">
        <f t="shared" si="35"/>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3"/>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ca="1" si="34"/>
        <v>0</v>
      </c>
      <c r="AB257" s="228" t="str">
        <f t="shared" si="35"/>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3"/>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34"/>
        <v>0</v>
      </c>
      <c r="AB258" s="228" t="str">
        <f t="shared" si="35"/>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3"/>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ca="1" si="34"/>
        <v>0</v>
      </c>
      <c r="AB259" s="228" t="str">
        <f t="shared" si="35"/>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3"/>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ca="1" si="34"/>
        <v>0</v>
      </c>
      <c r="AB260" s="228" t="str">
        <f t="shared" si="35"/>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6">IF(B261="","",IF(ISERROR(MATCH($E261,CL,0)),"Unknown",INDIRECT("'C'!$A$"&amp;MATCH($E261,CL,0)+1)))</f>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ref="X261" ca="1" si="37">IF(AND(C261="Smelter not listed",OR(LEN(D261)=0,LEN(E261)=0)),1,0)</f>
        <v>0</v>
      </c>
      <c r="AB261" s="228" t="str">
        <f t="shared" ref="AB261" si="38">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9">IF(B262="","",IF(ISERROR(MATCH($E262,CL,0)),"Unknown",INDIRECT("'C'!$A$"&amp;MATCH($E262,CL,0)+1)))</f>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ref="X262:X293" ca="1" si="40">IF(AND(C262="Smelter not listed",OR(LEN(D262)=0,LEN(E262)=0)),1,0)</f>
        <v>0</v>
      </c>
      <c r="AB262" s="228" t="str">
        <f t="shared" ref="AB262:AB293" si="41">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9"/>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40"/>
        <v>0</v>
      </c>
      <c r="AB263" s="228" t="str">
        <f t="shared" si="41"/>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9"/>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40"/>
        <v>0</v>
      </c>
      <c r="AB264" s="228" t="str">
        <f t="shared" si="41"/>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9"/>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40"/>
        <v>0</v>
      </c>
      <c r="AB265" s="228" t="str">
        <f t="shared" si="41"/>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9"/>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40"/>
        <v>0</v>
      </c>
      <c r="AB266" s="228" t="str">
        <f t="shared" si="41"/>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9"/>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40"/>
        <v>0</v>
      </c>
      <c r="AB267" s="228" t="str">
        <f t="shared" si="41"/>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9"/>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40"/>
        <v>0</v>
      </c>
      <c r="AB268" s="228" t="str">
        <f t="shared" si="41"/>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9"/>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40"/>
        <v>0</v>
      </c>
      <c r="AB269" s="228" t="str">
        <f t="shared" si="41"/>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9"/>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40"/>
        <v>0</v>
      </c>
      <c r="AB270" s="228" t="str">
        <f t="shared" si="41"/>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9"/>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40"/>
        <v>0</v>
      </c>
      <c r="AB271" s="228" t="str">
        <f t="shared" si="41"/>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9"/>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40"/>
        <v>0</v>
      </c>
      <c r="AB272" s="228" t="str">
        <f t="shared" si="41"/>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9"/>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40"/>
        <v>0</v>
      </c>
      <c r="AB273" s="228" t="str">
        <f t="shared" si="41"/>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9"/>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40"/>
        <v>0</v>
      </c>
      <c r="AB274" s="228" t="str">
        <f t="shared" si="41"/>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9"/>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40"/>
        <v>0</v>
      </c>
      <c r="AB275" s="228" t="str">
        <f t="shared" si="41"/>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9"/>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ca="1" si="40"/>
        <v>0</v>
      </c>
      <c r="AB276" s="228" t="str">
        <f t="shared" si="41"/>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9"/>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40"/>
        <v>0</v>
      </c>
      <c r="AB277" s="228" t="str">
        <f t="shared" si="41"/>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9"/>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40"/>
        <v>0</v>
      </c>
      <c r="AB278" s="228" t="str">
        <f t="shared" si="41"/>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9"/>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40"/>
        <v>0</v>
      </c>
      <c r="AB279" s="228" t="str">
        <f t="shared" si="41"/>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9"/>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40"/>
        <v>0</v>
      </c>
      <c r="AB280" s="228" t="str">
        <f t="shared" si="41"/>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9"/>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40"/>
        <v>0</v>
      </c>
      <c r="AB281" s="228" t="str">
        <f t="shared" si="41"/>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40"/>
        <v>0</v>
      </c>
      <c r="AB282" s="228" t="str">
        <f t="shared" si="41"/>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40"/>
        <v>0</v>
      </c>
      <c r="AB283" s="228" t="str">
        <f t="shared" si="41"/>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ca="1" si="40"/>
        <v>0</v>
      </c>
      <c r="AB292" s="228" t="str">
        <f t="shared" si="41"/>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ca="1" si="40"/>
        <v>0</v>
      </c>
      <c r="AB293" s="228" t="str">
        <f t="shared" si="41"/>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2">IF(B294="","",IF(ISERROR(MATCH($E294,CL,0)),"Unknown",INDIRECT("'C'!$A$"&amp;MATCH($E294,CL,0)+1)))</f>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ref="X294:X324" ca="1" si="43">IF(AND(C294="Smelter not listed",OR(LEN(D294)=0,LEN(E294)=0)),1,0)</f>
        <v>0</v>
      </c>
      <c r="AB294" s="228" t="str">
        <f t="shared" ref="AB294:AB324" si="44">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43"/>
        <v>0</v>
      </c>
      <c r="AB307" s="228" t="str">
        <f t="shared" si="44"/>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43"/>
        <v>0</v>
      </c>
      <c r="AB308" s="228" t="str">
        <f t="shared" si="44"/>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43"/>
        <v>0</v>
      </c>
      <c r="AB309" s="228" t="str">
        <f t="shared" si="44"/>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43"/>
        <v>0</v>
      </c>
      <c r="AB310" s="228" t="str">
        <f t="shared" si="44"/>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43"/>
        <v>0</v>
      </c>
      <c r="AB311" s="228" t="str">
        <f t="shared" si="44"/>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43"/>
        <v>0</v>
      </c>
      <c r="AB312" s="228" t="str">
        <f t="shared" si="44"/>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43"/>
        <v>0</v>
      </c>
      <c r="AB313" s="228" t="str">
        <f t="shared" si="44"/>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43"/>
        <v>0</v>
      </c>
      <c r="AB314" s="228" t="str">
        <f t="shared" si="44"/>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43"/>
        <v>0</v>
      </c>
      <c r="AB315" s="228" t="str">
        <f t="shared" si="44"/>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2"/>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43"/>
        <v>0</v>
      </c>
      <c r="AB316" s="228" t="str">
        <f t="shared" si="44"/>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2"/>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ca="1" si="43"/>
        <v>0</v>
      </c>
      <c r="AB317" s="228" t="str">
        <f t="shared" si="44"/>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2"/>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43"/>
        <v>0</v>
      </c>
      <c r="AB318" s="228" t="str">
        <f t="shared" si="44"/>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2"/>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43"/>
        <v>0</v>
      </c>
      <c r="AB319" s="228" t="str">
        <f t="shared" si="44"/>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2"/>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ca="1" si="43"/>
        <v>0</v>
      </c>
      <c r="AB320" s="228" t="str">
        <f t="shared" si="44"/>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2"/>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ca="1" si="43"/>
        <v>0</v>
      </c>
      <c r="AB321" s="228" t="str">
        <f t="shared" si="44"/>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2"/>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43"/>
        <v>0</v>
      </c>
      <c r="AB322" s="228" t="str">
        <f t="shared" si="44"/>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2"/>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ca="1" si="43"/>
        <v>0</v>
      </c>
      <c r="AB323" s="228" t="str">
        <f t="shared" si="44"/>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2"/>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ca="1" si="43"/>
        <v>0</v>
      </c>
      <c r="AB324" s="228" t="str">
        <f t="shared" si="44"/>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5">IF(B325="","",IF(ISERROR(MATCH($E325,CL,0)),"Unknown",INDIRECT("'C'!$A$"&amp;MATCH($E325,CL,0)+1)))</f>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ref="X325" ca="1" si="46">IF(AND(C325="Smelter not listed",OR(LEN(D325)=0,LEN(E325)=0)),1,0)</f>
        <v>0</v>
      </c>
      <c r="AB325" s="228" t="str">
        <f t="shared" ref="AB325" si="47">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8">IF(B326="","",IF(ISERROR(MATCH($E326,CL,0)),"Unknown",INDIRECT("'C'!$A$"&amp;MATCH($E326,CL,0)+1)))</f>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ref="X326:X357" ca="1" si="49">IF(AND(C326="Smelter not listed",OR(LEN(D326)=0,LEN(E326)=0)),1,0)</f>
        <v>0</v>
      </c>
      <c r="AB326" s="228" t="str">
        <f t="shared" ref="AB326:AB357" si="50">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8"/>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49"/>
        <v>0</v>
      </c>
      <c r="AB327" s="228" t="str">
        <f t="shared" si="50"/>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8"/>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49"/>
        <v>0</v>
      </c>
      <c r="AB328" s="228" t="str">
        <f t="shared" si="50"/>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8"/>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49"/>
        <v>0</v>
      </c>
      <c r="AB329" s="228" t="str">
        <f t="shared" si="50"/>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8"/>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49"/>
        <v>0</v>
      </c>
      <c r="AB330" s="228" t="str">
        <f t="shared" si="50"/>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49"/>
        <v>0</v>
      </c>
      <c r="AB331" s="228" t="str">
        <f t="shared" si="50"/>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8"/>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49"/>
        <v>0</v>
      </c>
      <c r="AB332" s="228" t="str">
        <f t="shared" si="50"/>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49"/>
        <v>0</v>
      </c>
      <c r="AB333" s="228" t="str">
        <f t="shared" si="50"/>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49"/>
        <v>0</v>
      </c>
      <c r="AB334" s="228" t="str">
        <f t="shared" si="50"/>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49"/>
        <v>0</v>
      </c>
      <c r="AB335" s="228" t="str">
        <f t="shared" si="50"/>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49"/>
        <v>0</v>
      </c>
      <c r="AB336" s="228" t="str">
        <f t="shared" si="50"/>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49"/>
        <v>0</v>
      </c>
      <c r="AB337" s="228" t="str">
        <f t="shared" si="50"/>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49"/>
        <v>0</v>
      </c>
      <c r="AB338" s="228" t="str">
        <f t="shared" si="50"/>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49"/>
        <v>0</v>
      </c>
      <c r="AB339" s="228" t="str">
        <f t="shared" si="50"/>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49"/>
        <v>0</v>
      </c>
      <c r="AB340" s="228" t="str">
        <f t="shared" si="50"/>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1">IF(B358="","",IF(ISERROR(MATCH($E358,CL,0)),"Unknown",INDIRECT("'C'!$A$"&amp;MATCH($E358,CL,0)+1)))</f>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ref="X358:X388" ca="1" si="52">IF(AND(C358="Smelter not listed",OR(LEN(D358)=0,LEN(E358)=0)),1,0)</f>
        <v>0</v>
      </c>
      <c r="AB358" s="228" t="str">
        <f t="shared" ref="AB358:AB388" si="53">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2"/>
        <v>0</v>
      </c>
      <c r="AB381" s="228" t="str">
        <f t="shared" si="53"/>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2"/>
        <v>0</v>
      </c>
      <c r="AB382" s="228" t="str">
        <f t="shared" si="53"/>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1"/>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2"/>
        <v>0</v>
      </c>
      <c r="AB383" s="228" t="str">
        <f t="shared" si="53"/>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1"/>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52"/>
        <v>0</v>
      </c>
      <c r="AB384" s="228" t="str">
        <f t="shared" si="53"/>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1"/>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52"/>
        <v>0</v>
      </c>
      <c r="AB385" s="228" t="str">
        <f t="shared" si="53"/>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1"/>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2"/>
        <v>0</v>
      </c>
      <c r="AB386" s="228" t="str">
        <f t="shared" si="53"/>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1"/>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52"/>
        <v>0</v>
      </c>
      <c r="AB387" s="228" t="str">
        <f t="shared" si="53"/>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1"/>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52"/>
        <v>0</v>
      </c>
      <c r="AB388" s="228" t="str">
        <f t="shared" si="53"/>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4">IF(B389="","",IF(ISERROR(MATCH($E389,CL,0)),"Unknown",INDIRECT("'C'!$A$"&amp;MATCH($E389,CL,0)+1)))</f>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ref="X389" ca="1" si="55">IF(AND(C389="Smelter not listed",OR(LEN(D389)=0,LEN(E389)=0)),1,0)</f>
        <v>0</v>
      </c>
      <c r="AB389" s="228" t="str">
        <f t="shared" ref="AB389" si="56">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7">IF(B390="","",IF(ISERROR(MATCH($E390,CL,0)),"Unknown",INDIRECT("'C'!$A$"&amp;MATCH($E390,CL,0)+1)))</f>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ref="X390:X421" ca="1" si="58">IF(AND(C390="Smelter not listed",OR(LEN(D390)=0,LEN(E390)=0)),1,0)</f>
        <v>0</v>
      </c>
      <c r="AB390" s="228" t="str">
        <f t="shared" ref="AB390:AB421" si="59">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60">IF(B422="","",IF(ISERROR(MATCH($E422,CL,0)),"Unknown",INDIRECT("'C'!$A$"&amp;MATCH($E422,CL,0)+1)))</f>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ref="X422:X452" ca="1" si="61">IF(AND(C422="Smelter not listed",OR(LEN(D422)=0,LEN(E422)=0)),1,0)</f>
        <v>0</v>
      </c>
      <c r="AB422" s="228" t="str">
        <f t="shared" ref="AB422:AB452" si="62">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1"/>
        <v>0</v>
      </c>
      <c r="AB446" s="228" t="str">
        <f t="shared" si="62"/>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1"/>
        <v>0</v>
      </c>
      <c r="AB447" s="228" t="str">
        <f t="shared" si="62"/>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0"/>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61"/>
        <v>0</v>
      </c>
      <c r="AB448" s="228" t="str">
        <f t="shared" si="62"/>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0"/>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61"/>
        <v>0</v>
      </c>
      <c r="AB449" s="228" t="str">
        <f t="shared" si="62"/>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0"/>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1"/>
        <v>0</v>
      </c>
      <c r="AB450" s="228" t="str">
        <f t="shared" si="62"/>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0"/>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61"/>
        <v>0</v>
      </c>
      <c r="AB451" s="228" t="str">
        <f t="shared" si="62"/>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0"/>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61"/>
        <v>0</v>
      </c>
      <c r="AB452" s="228" t="str">
        <f t="shared" si="62"/>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3">IF(B453="","",IF(ISERROR(MATCH($E453,CL,0)),"Unknown",INDIRECT("'C'!$A$"&amp;MATCH($E453,CL,0)+1)))</f>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ref="X453" ca="1" si="64">IF(AND(C453="Smelter not listed",OR(LEN(D453)=0,LEN(E453)=0)),1,0)</f>
        <v>0</v>
      </c>
      <c r="AB453" s="228" t="str">
        <f t="shared" ref="AB453" si="65">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6">IF(B454="","",IF(ISERROR(MATCH($E454,CL,0)),"Unknown",INDIRECT("'C'!$A$"&amp;MATCH($E454,CL,0)+1)))</f>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ref="X454:X485" ca="1" si="67">IF(AND(C454="Smelter not listed",OR(LEN(D454)=0,LEN(E454)=0)),1,0)</f>
        <v>0</v>
      </c>
      <c r="AB454" s="228" t="str">
        <f t="shared" ref="AB454:AB485" si="68">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9">IF(B486="","",IF(ISERROR(MATCH($E486,CL,0)),"Unknown",INDIRECT("'C'!$A$"&amp;MATCH($E486,CL,0)+1)))</f>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ref="X486:X516" ca="1" si="70">IF(AND(C486="Smelter not listed",OR(LEN(D486)=0,LEN(E486)=0)),1,0)</f>
        <v>0</v>
      </c>
      <c r="AB486" s="228" t="str">
        <f t="shared" ref="AB486:AB516" si="71">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0"/>
        <v>0</v>
      </c>
      <c r="AB511" s="228" t="str">
        <f t="shared" si="71"/>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9"/>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0"/>
        <v>0</v>
      </c>
      <c r="AB512" s="228" t="str">
        <f t="shared" si="71"/>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9"/>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0"/>
        <v>0</v>
      </c>
      <c r="AB513" s="228" t="str">
        <f t="shared" si="71"/>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9"/>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0"/>
        <v>0</v>
      </c>
      <c r="AB514" s="228" t="str">
        <f t="shared" si="71"/>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9"/>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0"/>
        <v>0</v>
      </c>
      <c r="AB515" s="228" t="str">
        <f t="shared" si="71"/>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9"/>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0"/>
        <v>0</v>
      </c>
      <c r="AB516" s="228" t="str">
        <f t="shared" si="71"/>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2">IF(B517="","",IF(ISERROR(MATCH($E517,CL,0)),"Unknown",INDIRECT("'C'!$A$"&amp;MATCH($E517,CL,0)+1)))</f>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ref="X517" ca="1" si="73">IF(AND(C517="Smelter not listed",OR(LEN(D517)=0,LEN(E517)=0)),1,0)</f>
        <v>0</v>
      </c>
      <c r="AB517" s="228" t="str">
        <f t="shared" ref="AB517" si="74">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5">IF(B518="","",IF(ISERROR(MATCH($E518,CL,0)),"Unknown",INDIRECT("'C'!$A$"&amp;MATCH($E518,CL,0)+1)))</f>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ref="X518:X549" ca="1" si="76">IF(AND(C518="Smelter not listed",OR(LEN(D518)=0,LEN(E518)=0)),1,0)</f>
        <v>0</v>
      </c>
      <c r="AB518" s="228" t="str">
        <f t="shared" ref="AB518:AB549" si="77">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8">IF(B550="","",IF(ISERROR(MATCH($E550,CL,0)),"Unknown",INDIRECT("'C'!$A$"&amp;MATCH($E550,CL,0)+1)))</f>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ref="X550:X580" ca="1" si="79">IF(AND(C550="Smelter not listed",OR(LEN(D550)=0,LEN(E550)=0)),1,0)</f>
        <v>0</v>
      </c>
      <c r="AB550" s="228" t="str">
        <f t="shared" ref="AB550:AB580" si="80">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79"/>
        <v>0</v>
      </c>
      <c r="AB575" s="228" t="str">
        <f t="shared" si="80"/>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8"/>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79"/>
        <v>0</v>
      </c>
      <c r="AB576" s="228" t="str">
        <f t="shared" si="80"/>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8"/>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79"/>
        <v>0</v>
      </c>
      <c r="AB577" s="228" t="str">
        <f t="shared" si="80"/>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8"/>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79"/>
        <v>0</v>
      </c>
      <c r="AB578" s="228" t="str">
        <f t="shared" si="80"/>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8"/>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79"/>
        <v>0</v>
      </c>
      <c r="AB579" s="228" t="str">
        <f t="shared" si="80"/>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8"/>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79"/>
        <v>0</v>
      </c>
      <c r="AB580" s="228" t="str">
        <f t="shared" si="80"/>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1">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 ca="1" si="82">IF(AND(C581="Smelter not listed",OR(LEN(D581)=0,LEN(E581)=0)),1,0)</f>
        <v>0</v>
      </c>
      <c r="AB581" s="228" t="str">
        <f t="shared" ref="AB581" si="83">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4">IF(B586="","",IF(ISERROR(MATCH($E586,CL,0)),"Unknown",INDIRECT("'C'!$A$"&amp;MATCH($E586,CL,0)+1)))</f>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ref="X586" ca="1" si="85">IF(AND(C586="Smelter not listed",OR(LEN(D586)=0,LEN(E586)=0)),1,0)</f>
        <v>0</v>
      </c>
      <c r="AB586" s="228" t="str">
        <f t="shared" ref="AB586" si="86">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7">IF(B587="","",IF(ISERROR(MATCH($E587,CL,0)),"Unknown",INDIRECT("'C'!$A$"&amp;MATCH($E587,CL,0)+1)))</f>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ref="X587:X634" ca="1" si="88">IF(AND(C587="Smelter not listed",OR(LEN(D587)=0,LEN(E587)=0)),1,0)</f>
        <v>0</v>
      </c>
      <c r="AB587" s="228" t="str">
        <f t="shared" ref="AB587:AB634" si="89">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88"/>
        <v>0</v>
      </c>
      <c r="AB632" s="228" t="str">
        <f t="shared" si="89"/>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7"/>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88"/>
        <v>0</v>
      </c>
      <c r="AB633" s="228" t="str">
        <f t="shared" si="89"/>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7"/>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88"/>
        <v>0</v>
      </c>
      <c r="AB634" s="228" t="str">
        <f t="shared" si="89"/>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90">IF(B635="","",IF(ISERROR(MATCH($E635,CL,0)),"Unknown",INDIRECT("'C'!$A$"&amp;MATCH($E635,CL,0)+1)))</f>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ref="X635" ca="1" si="91">IF(AND(C635="Smelter not listed",OR(LEN(D635)=0,LEN(E635)=0)),1,0)</f>
        <v>0</v>
      </c>
      <c r="AB635" s="228" t="str">
        <f t="shared" ref="AB635" si="92">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3">IF(B636="","",IF(ISERROR(MATCH($E636,CL,0)),"Unknown",INDIRECT("'C'!$A$"&amp;MATCH($E636,CL,0)+1)))</f>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ref="X636:X667" ca="1" si="94">IF(AND(C636="Smelter not listed",OR(LEN(D636)=0,LEN(E636)=0)),1,0)</f>
        <v>0</v>
      </c>
      <c r="AB636" s="228" t="str">
        <f t="shared" ref="AB636:AB667" si="95">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6">IF(B668="","",IF(ISERROR(MATCH($E668,CL,0)),"Unknown",INDIRECT("'C'!$A$"&amp;MATCH($E668,CL,0)+1)))</f>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ref="X668:X698" ca="1" si="97">IF(AND(C668="Smelter not listed",OR(LEN(D668)=0,LEN(E668)=0)),1,0)</f>
        <v>0</v>
      </c>
      <c r="AB668" s="228" t="str">
        <f t="shared" ref="AB668:AB698" si="98">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6"/>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97"/>
        <v>0</v>
      </c>
      <c r="AB696" s="228" t="str">
        <f t="shared" si="98"/>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6"/>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97"/>
        <v>0</v>
      </c>
      <c r="AB697" s="228" t="str">
        <f t="shared" si="98"/>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6"/>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97"/>
        <v>0</v>
      </c>
      <c r="AB698" s="228" t="str">
        <f t="shared" si="98"/>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9">IF(B699="","",IF(ISERROR(MATCH($E699,CL,0)),"Unknown",INDIRECT("'C'!$A$"&amp;MATCH($E699,CL,0)+1)))</f>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ref="X699" ca="1" si="100">IF(AND(C699="Smelter not listed",OR(LEN(D699)=0,LEN(E699)=0)),1,0)</f>
        <v>0</v>
      </c>
      <c r="AB699" s="228" t="str">
        <f t="shared" ref="AB699" si="101">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2">IF(B700="","",IF(ISERROR(MATCH($E700,CL,0)),"Unknown",INDIRECT("'C'!$A$"&amp;MATCH($E700,CL,0)+1)))</f>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ref="X700:X731" ca="1" si="103">IF(AND(C700="Smelter not listed",OR(LEN(D700)=0,LEN(E700)=0)),1,0)</f>
        <v>0</v>
      </c>
      <c r="AB700" s="228" t="str">
        <f t="shared" ref="AB700:AB731" si="104">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5">IF(B732="","",IF(ISERROR(MATCH($E732,CL,0)),"Unknown",INDIRECT("'C'!$A$"&amp;MATCH($E732,CL,0)+1)))</f>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ref="X732:X762" ca="1" si="106">IF(AND(C732="Smelter not listed",OR(LEN(D732)=0,LEN(E732)=0)),1,0)</f>
        <v>0</v>
      </c>
      <c r="AB732" s="228" t="str">
        <f t="shared" ref="AB732:AB762" si="107">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5"/>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06"/>
        <v>0</v>
      </c>
      <c r="AB760" s="228" t="str">
        <f t="shared" si="107"/>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5"/>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06"/>
        <v>0</v>
      </c>
      <c r="AB761" s="228" t="str">
        <f t="shared" si="107"/>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5"/>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06"/>
        <v>0</v>
      </c>
      <c r="AB762" s="228" t="str">
        <f t="shared" si="107"/>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8">IF(B763="","",IF(ISERROR(MATCH($E763,CL,0)),"Unknown",INDIRECT("'C'!$A$"&amp;MATCH($E763,CL,0)+1)))</f>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ref="X763" ca="1" si="109">IF(AND(C763="Smelter not listed",OR(LEN(D763)=0,LEN(E763)=0)),1,0)</f>
        <v>0</v>
      </c>
      <c r="AB763" s="228" t="str">
        <f t="shared" ref="AB763" si="110">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1">IF(B764="","",IF(ISERROR(MATCH($E764,CL,0)),"Unknown",INDIRECT("'C'!$A$"&amp;MATCH($E764,CL,0)+1)))</f>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ref="X764:X795" ca="1" si="112">IF(AND(C764="Smelter not listed",OR(LEN(D764)=0,LEN(E764)=0)),1,0)</f>
        <v>0</v>
      </c>
      <c r="AB764" s="228" t="str">
        <f t="shared" ref="AB764:AB795" si="113">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4">IF(B796="","",IF(ISERROR(MATCH($E796,CL,0)),"Unknown",INDIRECT("'C'!$A$"&amp;MATCH($E796,CL,0)+1)))</f>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ref="X796:X826" ca="1" si="115">IF(AND(C796="Smelter not listed",OR(LEN(D796)=0,LEN(E796)=0)),1,0)</f>
        <v>0</v>
      </c>
      <c r="AB796" s="228" t="str">
        <f t="shared" ref="AB796:AB826" si="116">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4"/>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15"/>
        <v>0</v>
      </c>
      <c r="AB824" s="228" t="str">
        <f t="shared" si="116"/>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4"/>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15"/>
        <v>0</v>
      </c>
      <c r="AB825" s="228" t="str">
        <f t="shared" si="116"/>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4"/>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15"/>
        <v>0</v>
      </c>
      <c r="AB826" s="228" t="str">
        <f t="shared" si="116"/>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7">IF(B827="","",IF(ISERROR(MATCH($E827,CL,0)),"Unknown",INDIRECT("'C'!$A$"&amp;MATCH($E827,CL,0)+1)))</f>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ref="X827" ca="1" si="118">IF(AND(C827="Smelter not listed",OR(LEN(D827)=0,LEN(E827)=0)),1,0)</f>
        <v>0</v>
      </c>
      <c r="AB827" s="228" t="str">
        <f t="shared" ref="AB827" si="119">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20">IF(B828="","",IF(ISERROR(MATCH($E828,CL,0)),"Unknown",INDIRECT("'C'!$A$"&amp;MATCH($E828,CL,0)+1)))</f>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ref="X828:X859" ca="1" si="121">IF(AND(C828="Smelter not listed",OR(LEN(D828)=0,LEN(E828)=0)),1,0)</f>
        <v>0</v>
      </c>
      <c r="AB828" s="228" t="str">
        <f t="shared" ref="AB828:AB859" si="122">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3">IF(B860="","",IF(ISERROR(MATCH($E860,CL,0)),"Unknown",INDIRECT("'C'!$A$"&amp;MATCH($E860,CL,0)+1)))</f>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ref="X860:X890" ca="1" si="124">IF(AND(C860="Smelter not listed",OR(LEN(D860)=0,LEN(E860)=0)),1,0)</f>
        <v>0</v>
      </c>
      <c r="AB860" s="228" t="str">
        <f t="shared" ref="AB860:AB890" si="125">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3"/>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24"/>
        <v>0</v>
      </c>
      <c r="AB888" s="228" t="str">
        <f t="shared" si="125"/>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3"/>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24"/>
        <v>0</v>
      </c>
      <c r="AB889" s="228" t="str">
        <f t="shared" si="125"/>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3"/>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24"/>
        <v>0</v>
      </c>
      <c r="AB890" s="228" t="str">
        <f t="shared" si="125"/>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6">IF(B891="","",IF(ISERROR(MATCH($E891,CL,0)),"Unknown",INDIRECT("'C'!$A$"&amp;MATCH($E891,CL,0)+1)))</f>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ref="X891" ca="1" si="127">IF(AND(C891="Smelter not listed",OR(LEN(D891)=0,LEN(E891)=0)),1,0)</f>
        <v>0</v>
      </c>
      <c r="AB891" s="228" t="str">
        <f t="shared" ref="AB891" si="128">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9">IF(B892="","",IF(ISERROR(MATCH($E892,CL,0)),"Unknown",INDIRECT("'C'!$A$"&amp;MATCH($E892,CL,0)+1)))</f>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ref="X892:X923" ca="1" si="130">IF(AND(C892="Smelter not listed",OR(LEN(D892)=0,LEN(E892)=0)),1,0)</f>
        <v>0</v>
      </c>
      <c r="AB892" s="228" t="str">
        <f t="shared" ref="AB892:AB923" si="131">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2">IF(B924="","",IF(ISERROR(MATCH($E924,CL,0)),"Unknown",INDIRECT("'C'!$A$"&amp;MATCH($E924,CL,0)+1)))</f>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ref="X924:X954" ca="1" si="133">IF(AND(C924="Smelter not listed",OR(LEN(D924)=0,LEN(E924)=0)),1,0)</f>
        <v>0</v>
      </c>
      <c r="AB924" s="228" t="str">
        <f t="shared" ref="AB924:AB954" si="134">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2"/>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3"/>
        <v>0</v>
      </c>
      <c r="AB952" s="228" t="str">
        <f t="shared" si="134"/>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2"/>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3"/>
        <v>0</v>
      </c>
      <c r="AB953" s="228" t="str">
        <f t="shared" si="134"/>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2"/>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3"/>
        <v>0</v>
      </c>
      <c r="AB954" s="228" t="str">
        <f t="shared" si="134"/>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5">IF(B955="","",IF(ISERROR(MATCH($E955,CL,0)),"Unknown",INDIRECT("'C'!$A$"&amp;MATCH($E955,CL,0)+1)))</f>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ref="X955" ca="1" si="136">IF(AND(C955="Smelter not listed",OR(LEN(D955)=0,LEN(E955)=0)),1,0)</f>
        <v>0</v>
      </c>
      <c r="AB955" s="228" t="str">
        <f t="shared" ref="AB955" si="137">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8">IF(B956="","",IF(ISERROR(MATCH($E956,CL,0)),"Unknown",INDIRECT("'C'!$A$"&amp;MATCH($E956,CL,0)+1)))</f>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ref="X956:X987" ca="1" si="139">IF(AND(C956="Smelter not listed",OR(LEN(D956)=0,LEN(E956)=0)),1,0)</f>
        <v>0</v>
      </c>
      <c r="AB956" s="228" t="str">
        <f t="shared" ref="AB956:AB987" si="140">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1">IF(B988="","",IF(ISERROR(MATCH($E988,CL,0)),"Unknown",INDIRECT("'C'!$A$"&amp;MATCH($E988,CL,0)+1)))</f>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ref="X988:X1018" ca="1" si="142">IF(AND(C988="Smelter not listed",OR(LEN(D988)=0,LEN(E988)=0)),1,0)</f>
        <v>0</v>
      </c>
      <c r="AB988" s="228" t="str">
        <f t="shared" ref="AB988:AB1018" si="143">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1"/>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2"/>
        <v>0</v>
      </c>
      <c r="AB1016" s="228" t="str">
        <f t="shared" si="143"/>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1"/>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2"/>
        <v>0</v>
      </c>
      <c r="AB1017" s="228" t="str">
        <f t="shared" si="143"/>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1"/>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2"/>
        <v>0</v>
      </c>
      <c r="AB1018" s="228" t="str">
        <f t="shared" si="143"/>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4">IF(B1019="","",IF(ISERROR(MATCH($E1019,CL,0)),"Unknown",INDIRECT("'C'!$A$"&amp;MATCH($E1019,CL,0)+1)))</f>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ref="X1019" ca="1" si="145">IF(AND(C1019="Smelter not listed",OR(LEN(D1019)=0,LEN(E1019)=0)),1,0)</f>
        <v>0</v>
      </c>
      <c r="AB1019" s="228" t="str">
        <f t="shared" ref="AB1019" si="146">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7">IF(B1020="","",IF(ISERROR(MATCH($E1020,CL,0)),"Unknown",INDIRECT("'C'!$A$"&amp;MATCH($E1020,CL,0)+1)))</f>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ref="X1020:X1051" ca="1" si="148">IF(AND(C1020="Smelter not listed",OR(LEN(D1020)=0,LEN(E1020)=0)),1,0)</f>
        <v>0</v>
      </c>
      <c r="AB1020" s="228" t="str">
        <f t="shared" ref="AB1020:AB1051" si="149">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50">IF(B1052="","",IF(ISERROR(MATCH($E1052,CL,0)),"Unknown",INDIRECT("'C'!$A$"&amp;MATCH($E1052,CL,0)+1)))</f>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ref="X1052:X1082" ca="1" si="151">IF(AND(C1052="Smelter not listed",OR(LEN(D1052)=0,LEN(E1052)=0)),1,0)</f>
        <v>0</v>
      </c>
      <c r="AB1052" s="228" t="str">
        <f t="shared" ref="AB1052:AB1082" si="152">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0"/>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1"/>
        <v>0</v>
      </c>
      <c r="AB1080" s="228" t="str">
        <f t="shared" si="152"/>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0"/>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1"/>
        <v>0</v>
      </c>
      <c r="AB1081" s="228" t="str">
        <f t="shared" si="152"/>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0"/>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1"/>
        <v>0</v>
      </c>
      <c r="AB1082" s="228" t="str">
        <f t="shared" si="152"/>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3">IF(B1083="","",IF(ISERROR(MATCH($E1083,CL,0)),"Unknown",INDIRECT("'C'!$A$"&amp;MATCH($E1083,CL,0)+1)))</f>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ref="X1083" ca="1" si="154">IF(AND(C1083="Smelter not listed",OR(LEN(D1083)=0,LEN(E1083)=0)),1,0)</f>
        <v>0</v>
      </c>
      <c r="AB1083" s="228" t="str">
        <f t="shared" ref="AB1083" si="155">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6">IF(B1084="","",IF(ISERROR(MATCH($E1084,CL,0)),"Unknown",INDIRECT("'C'!$A$"&amp;MATCH($E1084,CL,0)+1)))</f>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ref="X1084:X1115" ca="1" si="157">IF(AND(C1084="Smelter not listed",OR(LEN(D1084)=0,LEN(E1084)=0)),1,0)</f>
        <v>0</v>
      </c>
      <c r="AB1084" s="228" t="str">
        <f t="shared" ref="AB1084:AB1115" si="158">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9">IF(B1116="","",IF(ISERROR(MATCH($E1116,CL,0)),"Unknown",INDIRECT("'C'!$A$"&amp;MATCH($E1116,CL,0)+1)))</f>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ref="X1116:X1146" ca="1" si="160">IF(AND(C1116="Smelter not listed",OR(LEN(D1116)=0,LEN(E1116)=0)),1,0)</f>
        <v>0</v>
      </c>
      <c r="AB1116" s="228" t="str">
        <f t="shared" ref="AB1116:AB1146" si="161">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9"/>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0"/>
        <v>0</v>
      </c>
      <c r="AB1144" s="228" t="str">
        <f t="shared" si="161"/>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9"/>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0"/>
        <v>0</v>
      </c>
      <c r="AB1145" s="228" t="str">
        <f t="shared" si="161"/>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9"/>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0"/>
        <v>0</v>
      </c>
      <c r="AB1146" s="228" t="str">
        <f t="shared" si="161"/>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2">IF(B1147="","",IF(ISERROR(MATCH($E1147,CL,0)),"Unknown",INDIRECT("'C'!$A$"&amp;MATCH($E1147,CL,0)+1)))</f>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ref="X1147" ca="1" si="163">IF(AND(C1147="Smelter not listed",OR(LEN(D1147)=0,LEN(E1147)=0)),1,0)</f>
        <v>0</v>
      </c>
      <c r="AB1147" s="228" t="str">
        <f t="shared" ref="AB1147" si="164">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5">IF(B1148="","",IF(ISERROR(MATCH($E1148,CL,0)),"Unknown",INDIRECT("'C'!$A$"&amp;MATCH($E1148,CL,0)+1)))</f>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ref="X1148:X1179" ca="1" si="166">IF(AND(C1148="Smelter not listed",OR(LEN(D1148)=0,LEN(E1148)=0)),1,0)</f>
        <v>0</v>
      </c>
      <c r="AB1148" s="228" t="str">
        <f t="shared" ref="AB1148:AB1179" si="167">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8">IF(B1180="","",IF(ISERROR(MATCH($E1180,CL,0)),"Unknown",INDIRECT("'C'!$A$"&amp;MATCH($E1180,CL,0)+1)))</f>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ref="X1180:X1210" ca="1" si="169">IF(AND(C1180="Smelter not listed",OR(LEN(D1180)=0,LEN(E1180)=0)),1,0)</f>
        <v>0</v>
      </c>
      <c r="AB1180" s="228" t="str">
        <f t="shared" ref="AB1180:AB1210" si="170">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8"/>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69"/>
        <v>0</v>
      </c>
      <c r="AB1208" s="228" t="str">
        <f t="shared" si="170"/>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8"/>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69"/>
        <v>0</v>
      </c>
      <c r="AB1209" s="228" t="str">
        <f t="shared" si="170"/>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8"/>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69"/>
        <v>0</v>
      </c>
      <c r="AB1210" s="228" t="str">
        <f t="shared" si="170"/>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1">IF(B1211="","",IF(ISERROR(MATCH($E1211,CL,0)),"Unknown",INDIRECT("'C'!$A$"&amp;MATCH($E1211,CL,0)+1)))</f>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ref="X1211" ca="1" si="172">IF(AND(C1211="Smelter not listed",OR(LEN(D1211)=0,LEN(E1211)=0)),1,0)</f>
        <v>0</v>
      </c>
      <c r="AB1211" s="228" t="str">
        <f t="shared" ref="AB1211" si="173">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4">IF(B1212="","",IF(ISERROR(MATCH($E1212,CL,0)),"Unknown",INDIRECT("'C'!$A$"&amp;MATCH($E1212,CL,0)+1)))</f>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ref="X1212:X1243" ca="1" si="175">IF(AND(C1212="Smelter not listed",OR(LEN(D1212)=0,LEN(E1212)=0)),1,0)</f>
        <v>0</v>
      </c>
      <c r="AB1212" s="228" t="str">
        <f t="shared" ref="AB1212:AB1243" si="176">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7">IF(B1244="","",IF(ISERROR(MATCH($E1244,CL,0)),"Unknown",INDIRECT("'C'!$A$"&amp;MATCH($E1244,CL,0)+1)))</f>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ref="X1244:X1274" ca="1" si="178">IF(AND(C1244="Smelter not listed",OR(LEN(D1244)=0,LEN(E1244)=0)),1,0)</f>
        <v>0</v>
      </c>
      <c r="AB1244" s="228" t="str">
        <f t="shared" ref="AB1244:AB1274" si="179">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78"/>
        <v>0</v>
      </c>
      <c r="AB1272" s="228" t="str">
        <f t="shared" si="179"/>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7"/>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78"/>
        <v>0</v>
      </c>
      <c r="AB1273" s="228" t="str">
        <f t="shared" si="179"/>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7"/>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78"/>
        <v>0</v>
      </c>
      <c r="AB1274" s="228" t="str">
        <f t="shared" si="179"/>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80">IF(B1275="","",IF(ISERROR(MATCH($E1275,CL,0)),"Unknown",INDIRECT("'C'!$A$"&amp;MATCH($E1275,CL,0)+1)))</f>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ref="X1275" ca="1" si="181">IF(AND(C1275="Smelter not listed",OR(LEN(D1275)=0,LEN(E1275)=0)),1,0)</f>
        <v>0</v>
      </c>
      <c r="AB1275" s="228" t="str">
        <f t="shared" ref="AB1275" si="182">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3">IF(B1276="","",IF(ISERROR(MATCH($E1276,CL,0)),"Unknown",INDIRECT("'C'!$A$"&amp;MATCH($E1276,CL,0)+1)))</f>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ref="X1276:X1307" ca="1" si="184">IF(AND(C1276="Smelter not listed",OR(LEN(D1276)=0,LEN(E1276)=0)),1,0)</f>
        <v>0</v>
      </c>
      <c r="AB1276" s="228" t="str">
        <f t="shared" ref="AB1276:AB1307" si="185">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6">IF(B1308="","",IF(ISERROR(MATCH($E1308,CL,0)),"Unknown",INDIRECT("'C'!$A$"&amp;MATCH($E1308,CL,0)+1)))</f>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ref="X1308:X1338" ca="1" si="187">IF(AND(C1308="Smelter not listed",OR(LEN(D1308)=0,LEN(E1308)=0)),1,0)</f>
        <v>0</v>
      </c>
      <c r="AB1308" s="228" t="str">
        <f t="shared" ref="AB1308:AB1338" si="188">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6"/>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87"/>
        <v>0</v>
      </c>
      <c r="AB1336" s="228" t="str">
        <f t="shared" si="188"/>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6"/>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87"/>
        <v>0</v>
      </c>
      <c r="AB1337" s="228" t="str">
        <f t="shared" si="188"/>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6"/>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87"/>
        <v>0</v>
      </c>
      <c r="AB1338" s="228" t="str">
        <f t="shared" si="188"/>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9">IF(B1339="","",IF(ISERROR(MATCH($E1339,CL,0)),"Unknown",INDIRECT("'C'!$A$"&amp;MATCH($E1339,CL,0)+1)))</f>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ref="X1339" ca="1" si="190">IF(AND(C1339="Smelter not listed",OR(LEN(D1339)=0,LEN(E1339)=0)),1,0)</f>
        <v>0</v>
      </c>
      <c r="AB1339" s="228" t="str">
        <f t="shared" ref="AB1339" si="191">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2">IF(B1340="","",IF(ISERROR(MATCH($E1340,CL,0)),"Unknown",INDIRECT("'C'!$A$"&amp;MATCH($E1340,CL,0)+1)))</f>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ref="X1340:X1371" ca="1" si="193">IF(AND(C1340="Smelter not listed",OR(LEN(D1340)=0,LEN(E1340)=0)),1,0)</f>
        <v>0</v>
      </c>
      <c r="AB1340" s="228" t="str">
        <f t="shared" ref="AB1340:AB1371" si="194">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5">IF(B1372="","",IF(ISERROR(MATCH($E1372,CL,0)),"Unknown",INDIRECT("'C'!$A$"&amp;MATCH($E1372,CL,0)+1)))</f>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ref="X1372:X1402" ca="1" si="196">IF(AND(C1372="Smelter not listed",OR(LEN(D1372)=0,LEN(E1372)=0)),1,0)</f>
        <v>0</v>
      </c>
      <c r="AB1372" s="228" t="str">
        <f t="shared" ref="AB1372:AB1402" si="197">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5"/>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6"/>
        <v>0</v>
      </c>
      <c r="AB1400" s="228" t="str">
        <f t="shared" si="197"/>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5"/>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96"/>
        <v>0</v>
      </c>
      <c r="AB1401" s="228" t="str">
        <f t="shared" si="197"/>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5"/>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96"/>
        <v>0</v>
      </c>
      <c r="AB1402" s="228" t="str">
        <f t="shared" si="197"/>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8">IF(B1403="","",IF(ISERROR(MATCH($E1403,CL,0)),"Unknown",INDIRECT("'C'!$A$"&amp;MATCH($E1403,CL,0)+1)))</f>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ref="X1403" ca="1" si="199">IF(AND(C1403="Smelter not listed",OR(LEN(D1403)=0,LEN(E1403)=0)),1,0)</f>
        <v>0</v>
      </c>
      <c r="AB1403" s="228" t="str">
        <f t="shared" ref="AB1403" si="200">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1">IF(B1404="","",IF(ISERROR(MATCH($E1404,CL,0)),"Unknown",INDIRECT("'C'!$A$"&amp;MATCH($E1404,CL,0)+1)))</f>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ref="X1404:X1435" ca="1" si="202">IF(AND(C1404="Smelter not listed",OR(LEN(D1404)=0,LEN(E1404)=0)),1,0)</f>
        <v>0</v>
      </c>
      <c r="AB1404" s="228" t="str">
        <f t="shared" ref="AB1404:AB1435" si="203">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4">IF(B1436="","",IF(ISERROR(MATCH($E1436,CL,0)),"Unknown",INDIRECT("'C'!$A$"&amp;MATCH($E1436,CL,0)+1)))</f>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ref="X1436:X1466" ca="1" si="205">IF(AND(C1436="Smelter not listed",OR(LEN(D1436)=0,LEN(E1436)=0)),1,0)</f>
        <v>0</v>
      </c>
      <c r="AB1436" s="228" t="str">
        <f t="shared" ref="AB1436:AB1466" si="206">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4"/>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5"/>
        <v>0</v>
      </c>
      <c r="AB1464" s="228" t="str">
        <f t="shared" si="206"/>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4"/>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05"/>
        <v>0</v>
      </c>
      <c r="AB1465" s="228" t="str">
        <f t="shared" si="206"/>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4"/>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05"/>
        <v>0</v>
      </c>
      <c r="AB1466" s="228" t="str">
        <f t="shared" si="206"/>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7">IF(B1467="","",IF(ISERROR(MATCH($E1467,CL,0)),"Unknown",INDIRECT("'C'!$A$"&amp;MATCH($E1467,CL,0)+1)))</f>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ref="X1467" ca="1" si="208">IF(AND(C1467="Smelter not listed",OR(LEN(D1467)=0,LEN(E1467)=0)),1,0)</f>
        <v>0</v>
      </c>
      <c r="AB1467" s="228" t="str">
        <f t="shared" ref="AB1467" si="209">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10">IF(B1468="","",IF(ISERROR(MATCH($E1468,CL,0)),"Unknown",INDIRECT("'C'!$A$"&amp;MATCH($E1468,CL,0)+1)))</f>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ref="X1468:X1499" ca="1" si="211">IF(AND(C1468="Smelter not listed",OR(LEN(D1468)=0,LEN(E1468)=0)),1,0)</f>
        <v>0</v>
      </c>
      <c r="AB1468" s="228" t="str">
        <f t="shared" ref="AB1468:AB1499" si="212">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3">IF(B1500="","",IF(ISERROR(MATCH($E1500,CL,0)),"Unknown",INDIRECT("'C'!$A$"&amp;MATCH($E1500,CL,0)+1)))</f>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ref="X1500:X1530" ca="1" si="214">IF(AND(C1500="Smelter not listed",OR(LEN(D1500)=0,LEN(E1500)=0)),1,0)</f>
        <v>0</v>
      </c>
      <c r="AB1500" s="228" t="str">
        <f t="shared" ref="AB1500:AB1530" si="215">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3"/>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4"/>
        <v>0</v>
      </c>
      <c r="AB1528" s="228" t="str">
        <f t="shared" si="215"/>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3"/>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14"/>
        <v>0</v>
      </c>
      <c r="AB1529" s="228" t="str">
        <f t="shared" si="215"/>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3"/>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14"/>
        <v>0</v>
      </c>
      <c r="AB1530" s="228" t="str">
        <f t="shared" si="215"/>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6">IF(B1531="","",IF(ISERROR(MATCH($E1531,CL,0)),"Unknown",INDIRECT("'C'!$A$"&amp;MATCH($E1531,CL,0)+1)))</f>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ref="X1531" ca="1" si="217">IF(AND(C1531="Smelter not listed",OR(LEN(D1531)=0,LEN(E1531)=0)),1,0)</f>
        <v>0</v>
      </c>
      <c r="AB1531" s="228" t="str">
        <f t="shared" ref="AB1531" si="218">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9">IF(B1532="","",IF(ISERROR(MATCH($E1532,CL,0)),"Unknown",INDIRECT("'C'!$A$"&amp;MATCH($E1532,CL,0)+1)))</f>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ref="X1532:X1563" ca="1" si="220">IF(AND(C1532="Smelter not listed",OR(LEN(D1532)=0,LEN(E1532)=0)),1,0)</f>
        <v>0</v>
      </c>
      <c r="AB1532" s="228" t="str">
        <f t="shared" ref="AB1532:AB1563" si="221">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2">IF(B1564="","",IF(ISERROR(MATCH($E1564,CL,0)),"Unknown",INDIRECT("'C'!$A$"&amp;MATCH($E1564,CL,0)+1)))</f>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ref="X1564:X1594" ca="1" si="223">IF(AND(C1564="Smelter not listed",OR(LEN(D1564)=0,LEN(E1564)=0)),1,0)</f>
        <v>0</v>
      </c>
      <c r="AB1564" s="228" t="str">
        <f t="shared" ref="AB1564:AB1594" si="224">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2"/>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3"/>
        <v>0</v>
      </c>
      <c r="AB1592" s="228" t="str">
        <f t="shared" si="224"/>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2"/>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3"/>
        <v>0</v>
      </c>
      <c r="AB1593" s="228" t="str">
        <f t="shared" si="224"/>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2"/>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3"/>
        <v>0</v>
      </c>
      <c r="AB1594" s="228" t="str">
        <f t="shared" si="224"/>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5">IF(B1595="","",IF(ISERROR(MATCH($E1595,CL,0)),"Unknown",INDIRECT("'C'!$A$"&amp;MATCH($E1595,CL,0)+1)))</f>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ref="X1595" ca="1" si="226">IF(AND(C1595="Smelter not listed",OR(LEN(D1595)=0,LEN(E1595)=0)),1,0)</f>
        <v>0</v>
      </c>
      <c r="AB1595" s="228" t="str">
        <f t="shared" ref="AB1595" si="227">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8">IF(B1596="","",IF(ISERROR(MATCH($E1596,CL,0)),"Unknown",INDIRECT("'C'!$A$"&amp;MATCH($E1596,CL,0)+1)))</f>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ref="X1596:X1627" ca="1" si="229">IF(AND(C1596="Smelter not listed",OR(LEN(D1596)=0,LEN(E1596)=0)),1,0)</f>
        <v>0</v>
      </c>
      <c r="AB1596" s="228" t="str">
        <f t="shared" ref="AB1596:AB1627" si="230">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1">IF(B1628="","",IF(ISERROR(MATCH($E1628,CL,0)),"Unknown",INDIRECT("'C'!$A$"&amp;MATCH($E1628,CL,0)+1)))</f>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ref="X1628:X1658" ca="1" si="232">IF(AND(C1628="Smelter not listed",OR(LEN(D1628)=0,LEN(E1628)=0)),1,0)</f>
        <v>0</v>
      </c>
      <c r="AB1628" s="228" t="str">
        <f t="shared" ref="AB1628:AB1658" si="233">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1"/>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2"/>
        <v>0</v>
      </c>
      <c r="AB1656" s="228" t="str">
        <f t="shared" si="233"/>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1"/>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2"/>
        <v>0</v>
      </c>
      <c r="AB1657" s="228" t="str">
        <f t="shared" si="233"/>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1"/>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2"/>
        <v>0</v>
      </c>
      <c r="AB1658" s="228" t="str">
        <f t="shared" si="233"/>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4">IF(B1659="","",IF(ISERROR(MATCH($E1659,CL,0)),"Unknown",INDIRECT("'C'!$A$"&amp;MATCH($E1659,CL,0)+1)))</f>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ref="X1659" ca="1" si="235">IF(AND(C1659="Smelter not listed",OR(LEN(D1659)=0,LEN(E1659)=0)),1,0)</f>
        <v>0</v>
      </c>
      <c r="AB1659" s="228" t="str">
        <f t="shared" ref="AB1659" si="236">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7">IF(B1660="","",IF(ISERROR(MATCH($E1660,CL,0)),"Unknown",INDIRECT("'C'!$A$"&amp;MATCH($E1660,CL,0)+1)))</f>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ref="X1660:X1691" ca="1" si="238">IF(AND(C1660="Smelter not listed",OR(LEN(D1660)=0,LEN(E1660)=0)),1,0)</f>
        <v>0</v>
      </c>
      <c r="AB1660" s="228" t="str">
        <f t="shared" ref="AB1660:AB1691" si="239">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40">IF(B1692="","",IF(ISERROR(MATCH($E1692,CL,0)),"Unknown",INDIRECT("'C'!$A$"&amp;MATCH($E1692,CL,0)+1)))</f>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ref="X1692:X1722" ca="1" si="241">IF(AND(C1692="Smelter not listed",OR(LEN(D1692)=0,LEN(E1692)=0)),1,0)</f>
        <v>0</v>
      </c>
      <c r="AB1692" s="228" t="str">
        <f t="shared" ref="AB1692:AB1722" si="242">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0"/>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1"/>
        <v>0</v>
      </c>
      <c r="AB1720" s="228" t="str">
        <f t="shared" si="242"/>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0"/>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1"/>
        <v>0</v>
      </c>
      <c r="AB1721" s="228" t="str">
        <f t="shared" si="242"/>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0"/>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1"/>
        <v>0</v>
      </c>
      <c r="AB1722" s="228" t="str">
        <f t="shared" si="242"/>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3">IF(B1723="","",IF(ISERROR(MATCH($E1723,CL,0)),"Unknown",INDIRECT("'C'!$A$"&amp;MATCH($E1723,CL,0)+1)))</f>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ref="X1723" ca="1" si="244">IF(AND(C1723="Smelter not listed",OR(LEN(D1723)=0,LEN(E1723)=0)),1,0)</f>
        <v>0</v>
      </c>
      <c r="AB1723" s="228" t="str">
        <f t="shared" ref="AB1723" si="245">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6">IF(B1724="","",IF(ISERROR(MATCH($E1724,CL,0)),"Unknown",INDIRECT("'C'!$A$"&amp;MATCH($E1724,CL,0)+1)))</f>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ref="X1724:X1755" ca="1" si="247">IF(AND(C1724="Smelter not listed",OR(LEN(D1724)=0,LEN(E1724)=0)),1,0)</f>
        <v>0</v>
      </c>
      <c r="AB1724" s="228" t="str">
        <f t="shared" ref="AB1724:AB1755" si="248">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9">IF(B1756="","",IF(ISERROR(MATCH($E1756,CL,0)),"Unknown",INDIRECT("'C'!$A$"&amp;MATCH($E1756,CL,0)+1)))</f>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ref="X1756:X1786" ca="1" si="250">IF(AND(C1756="Smelter not listed",OR(LEN(D1756)=0,LEN(E1756)=0)),1,0)</f>
        <v>0</v>
      </c>
      <c r="AB1756" s="228" t="str">
        <f t="shared" ref="AB1756:AB1786" si="251">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9"/>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0"/>
        <v>0</v>
      </c>
      <c r="AB1784" s="228" t="str">
        <f t="shared" si="251"/>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9"/>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0"/>
        <v>0</v>
      </c>
      <c r="AB1785" s="228" t="str">
        <f t="shared" si="251"/>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9"/>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0"/>
        <v>0</v>
      </c>
      <c r="AB1786" s="228" t="str">
        <f t="shared" si="251"/>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2">IF(B1787="","",IF(ISERROR(MATCH($E1787,CL,0)),"Unknown",INDIRECT("'C'!$A$"&amp;MATCH($E1787,CL,0)+1)))</f>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ref="X1787" ca="1" si="253">IF(AND(C1787="Smelter not listed",OR(LEN(D1787)=0,LEN(E1787)=0)),1,0)</f>
        <v>0</v>
      </c>
      <c r="AB1787" s="228" t="str">
        <f t="shared" ref="AB1787" si="254">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5">IF(B1788="","",IF(ISERROR(MATCH($E1788,CL,0)),"Unknown",INDIRECT("'C'!$A$"&amp;MATCH($E1788,CL,0)+1)))</f>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ref="X1788:X1819" ca="1" si="256">IF(AND(C1788="Smelter not listed",OR(LEN(D1788)=0,LEN(E1788)=0)),1,0)</f>
        <v>0</v>
      </c>
      <c r="AB1788" s="228" t="str">
        <f t="shared" ref="AB1788:AB1819" si="257">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8">IF(B1820="","",IF(ISERROR(MATCH($E1820,CL,0)),"Unknown",INDIRECT("'C'!$A$"&amp;MATCH($E1820,CL,0)+1)))</f>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ref="X1820:X1850" ca="1" si="259">IF(AND(C1820="Smelter not listed",OR(LEN(D1820)=0,LEN(E1820)=0)),1,0)</f>
        <v>0</v>
      </c>
      <c r="AB1820" s="228" t="str">
        <f t="shared" ref="AB1820:AB1850" si="260">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8"/>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59"/>
        <v>0</v>
      </c>
      <c r="AB1848" s="228" t="str">
        <f t="shared" si="260"/>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8"/>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59"/>
        <v>0</v>
      </c>
      <c r="AB1849" s="228" t="str">
        <f t="shared" si="260"/>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8"/>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59"/>
        <v>0</v>
      </c>
      <c r="AB1850" s="228" t="str">
        <f t="shared" si="260"/>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1">IF(B1851="","",IF(ISERROR(MATCH($E1851,CL,0)),"Unknown",INDIRECT("'C'!$A$"&amp;MATCH($E1851,CL,0)+1)))</f>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ref="X1851" ca="1" si="262">IF(AND(C1851="Smelter not listed",OR(LEN(D1851)=0,LEN(E1851)=0)),1,0)</f>
        <v>0</v>
      </c>
      <c r="AB1851" s="228" t="str">
        <f t="shared" ref="AB1851" si="263">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4">IF(B1852="","",IF(ISERROR(MATCH($E1852,CL,0)),"Unknown",INDIRECT("'C'!$A$"&amp;MATCH($E1852,CL,0)+1)))</f>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ref="X1852:X1883" ca="1" si="265">IF(AND(C1852="Smelter not listed",OR(LEN(D1852)=0,LEN(E1852)=0)),1,0)</f>
        <v>0</v>
      </c>
      <c r="AB1852" s="228" t="str">
        <f t="shared" ref="AB1852:AB1883" si="266">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7">IF(B1884="","",IF(ISERROR(MATCH($E1884,CL,0)),"Unknown",INDIRECT("'C'!$A$"&amp;MATCH($E1884,CL,0)+1)))</f>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ref="X1884:X1914" ca="1" si="268">IF(AND(C1884="Smelter not listed",OR(LEN(D1884)=0,LEN(E1884)=0)),1,0)</f>
        <v>0</v>
      </c>
      <c r="AB1884" s="228" t="str">
        <f t="shared" ref="AB1884:AB1914" si="269">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68"/>
        <v>0</v>
      </c>
      <c r="AB1912" s="228" t="str">
        <f t="shared" si="269"/>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7"/>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68"/>
        <v>0</v>
      </c>
      <c r="AB1913" s="228" t="str">
        <f t="shared" si="269"/>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7"/>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68"/>
        <v>0</v>
      </c>
      <c r="AB1914" s="228" t="str">
        <f t="shared" si="269"/>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70">IF(B1915="","",IF(ISERROR(MATCH($E1915,CL,0)),"Unknown",INDIRECT("'C'!$A$"&amp;MATCH($E1915,CL,0)+1)))</f>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ref="X1915" ca="1" si="271">IF(AND(C1915="Smelter not listed",OR(LEN(D1915)=0,LEN(E1915)=0)),1,0)</f>
        <v>0</v>
      </c>
      <c r="AB1915" s="228" t="str">
        <f t="shared" ref="AB1915" si="272">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3">IF(B1916="","",IF(ISERROR(MATCH($E1916,CL,0)),"Unknown",INDIRECT("'C'!$A$"&amp;MATCH($E1916,CL,0)+1)))</f>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ref="X1916:X1947" ca="1" si="274">IF(AND(C1916="Smelter not listed",OR(LEN(D1916)=0,LEN(E1916)=0)),1,0)</f>
        <v>0</v>
      </c>
      <c r="AB1916" s="228" t="str">
        <f t="shared" ref="AB1916:AB1947" si="275">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6">IF(B1948="","",IF(ISERROR(MATCH($E1948,CL,0)),"Unknown",INDIRECT("'C'!$A$"&amp;MATCH($E1948,CL,0)+1)))</f>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ref="X1948:X1978" ca="1" si="277">IF(AND(C1948="Smelter not listed",OR(LEN(D1948)=0,LEN(E1948)=0)),1,0)</f>
        <v>0</v>
      </c>
      <c r="AB1948" s="228" t="str">
        <f t="shared" ref="AB1948:AB1978" si="278">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6"/>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77"/>
        <v>0</v>
      </c>
      <c r="AB1976" s="228" t="str">
        <f t="shared" si="278"/>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6"/>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77"/>
        <v>0</v>
      </c>
      <c r="AB1977" s="228" t="str">
        <f t="shared" si="278"/>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6"/>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77"/>
        <v>0</v>
      </c>
      <c r="AB1978" s="228" t="str">
        <f t="shared" si="278"/>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9">IF(B1979="","",IF(ISERROR(MATCH($E1979,CL,0)),"Unknown",INDIRECT("'C'!$A$"&amp;MATCH($E1979,CL,0)+1)))</f>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ref="X1979" ca="1" si="280">IF(AND(C1979="Smelter not listed",OR(LEN(D1979)=0,LEN(E1979)=0)),1,0)</f>
        <v>0</v>
      </c>
      <c r="AB1979" s="228" t="str">
        <f t="shared" ref="AB1979" si="281">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2">IF(B1980="","",IF(ISERROR(MATCH($E1980,CL,0)),"Unknown",INDIRECT("'C'!$A$"&amp;MATCH($E1980,CL,0)+1)))</f>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ref="X1980:X2011" ca="1" si="283">IF(AND(C1980="Smelter not listed",OR(LEN(D1980)=0,LEN(E1980)=0)),1,0)</f>
        <v>0</v>
      </c>
      <c r="AB1980" s="228" t="str">
        <f t="shared" ref="AB1980:AB2011" si="284">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5">IF(B2012="","",IF(ISERROR(MATCH($E2012,CL,0)),"Unknown",INDIRECT("'C'!$A$"&amp;MATCH($E2012,CL,0)+1)))</f>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ref="X2012:X2042" ca="1" si="286">IF(AND(C2012="Smelter not listed",OR(LEN(D2012)=0,LEN(E2012)=0)),1,0)</f>
        <v>0</v>
      </c>
      <c r="AB2012" s="228" t="str">
        <f t="shared" ref="AB2012:AB2042" si="287">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5"/>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6"/>
        <v>0</v>
      </c>
      <c r="AB2040" s="228" t="str">
        <f t="shared" si="287"/>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5"/>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86"/>
        <v>0</v>
      </c>
      <c r="AB2041" s="228" t="str">
        <f t="shared" si="287"/>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5"/>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86"/>
        <v>0</v>
      </c>
      <c r="AB2042" s="228" t="str">
        <f t="shared" si="287"/>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8">IF(B2043="","",IF(ISERROR(MATCH($E2043,CL,0)),"Unknown",INDIRECT("'C'!$A$"&amp;MATCH($E2043,CL,0)+1)))</f>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ref="X2043" ca="1" si="289">IF(AND(C2043="Smelter not listed",OR(LEN(D2043)=0,LEN(E2043)=0)),1,0)</f>
        <v>0</v>
      </c>
      <c r="AB2043" s="228" t="str">
        <f t="shared" ref="AB2043" si="290">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1">IF(B2044="","",IF(ISERROR(MATCH($E2044,CL,0)),"Unknown",INDIRECT("'C'!$A$"&amp;MATCH($E2044,CL,0)+1)))</f>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ref="X2044:X2075" ca="1" si="292">IF(AND(C2044="Smelter not listed",OR(LEN(D2044)=0,LEN(E2044)=0)),1,0)</f>
        <v>0</v>
      </c>
      <c r="AB2044" s="228" t="str">
        <f t="shared" ref="AB2044:AB2075" si="293">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4">IF(B2076="","",IF(ISERROR(MATCH($E2076,CL,0)),"Unknown",INDIRECT("'C'!$A$"&amp;MATCH($E2076,CL,0)+1)))</f>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ref="X2076:X2106" ca="1" si="295">IF(AND(C2076="Smelter not listed",OR(LEN(D2076)=0,LEN(E2076)=0)),1,0)</f>
        <v>0</v>
      </c>
      <c r="AB2076" s="228" t="str">
        <f t="shared" ref="AB2076:AB2106" si="296">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4"/>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5"/>
        <v>0</v>
      </c>
      <c r="AB2104" s="228" t="str">
        <f t="shared" si="296"/>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4"/>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295"/>
        <v>0</v>
      </c>
      <c r="AB2105" s="228" t="str">
        <f t="shared" si="296"/>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4"/>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295"/>
        <v>0</v>
      </c>
      <c r="AB2106" s="228" t="str">
        <f t="shared" si="296"/>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7">IF(B2107="","",IF(ISERROR(MATCH($E2107,CL,0)),"Unknown",INDIRECT("'C'!$A$"&amp;MATCH($E2107,CL,0)+1)))</f>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ref="X2107" ca="1" si="298">IF(AND(C2107="Smelter not listed",OR(LEN(D2107)=0,LEN(E2107)=0)),1,0)</f>
        <v>0</v>
      </c>
      <c r="AB2107" s="228" t="str">
        <f t="shared" ref="AB2107" si="299">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300">IF(B2108="","",IF(ISERROR(MATCH($E2108,CL,0)),"Unknown",INDIRECT("'C'!$A$"&amp;MATCH($E2108,CL,0)+1)))</f>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ref="X2108:X2139" ca="1" si="301">IF(AND(C2108="Smelter not listed",OR(LEN(D2108)=0,LEN(E2108)=0)),1,0)</f>
        <v>0</v>
      </c>
      <c r="AB2108" s="228" t="str">
        <f t="shared" ref="AB2108:AB2139" si="302">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3">IF(B2140="","",IF(ISERROR(MATCH($E2140,CL,0)),"Unknown",INDIRECT("'C'!$A$"&amp;MATCH($E2140,CL,0)+1)))</f>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ref="X2140:X2170" ca="1" si="304">IF(AND(C2140="Smelter not listed",OR(LEN(D2140)=0,LEN(E2140)=0)),1,0)</f>
        <v>0</v>
      </c>
      <c r="AB2140" s="228" t="str">
        <f t="shared" ref="AB2140:AB2170" si="305">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4"/>
        <v>0</v>
      </c>
      <c r="AB2168" s="228" t="str">
        <f t="shared" si="305"/>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3"/>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04"/>
        <v>0</v>
      </c>
      <c r="AB2169" s="228" t="str">
        <f t="shared" si="305"/>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3"/>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04"/>
        <v>0</v>
      </c>
      <c r="AB2170" s="228" t="str">
        <f t="shared" si="305"/>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6">IF(B2171="","",IF(ISERROR(MATCH($E2171,CL,0)),"Unknown",INDIRECT("'C'!$A$"&amp;MATCH($E2171,CL,0)+1)))</f>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ref="X2171" ca="1" si="307">IF(AND(C2171="Smelter not listed",OR(LEN(D2171)=0,LEN(E2171)=0)),1,0)</f>
        <v>0</v>
      </c>
      <c r="AB2171" s="228" t="str">
        <f t="shared" ref="AB2171" si="308">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9">IF(B2172="","",IF(ISERROR(MATCH($E2172,CL,0)),"Unknown",INDIRECT("'C'!$A$"&amp;MATCH($E2172,CL,0)+1)))</f>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ref="X2172:X2203" ca="1" si="310">IF(AND(C2172="Smelter not listed",OR(LEN(D2172)=0,LEN(E2172)=0)),1,0)</f>
        <v>0</v>
      </c>
      <c r="AB2172" s="228" t="str">
        <f t="shared" ref="AB2172:AB2203" si="311">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2">IF(B2204="","",IF(ISERROR(MATCH($E2204,CL,0)),"Unknown",INDIRECT("'C'!$A$"&amp;MATCH($E2204,CL,0)+1)))</f>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ref="X2204:X2234" ca="1" si="313">IF(AND(C2204="Smelter not listed",OR(LEN(D2204)=0,LEN(E2204)=0)),1,0)</f>
        <v>0</v>
      </c>
      <c r="AB2204" s="228" t="str">
        <f t="shared" ref="AB2204:AB2234" si="314">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3"/>
        <v>0</v>
      </c>
      <c r="AB2232" s="228" t="str">
        <f t="shared" si="314"/>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2"/>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3"/>
        <v>0</v>
      </c>
      <c r="AB2233" s="228" t="str">
        <f t="shared" si="314"/>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2"/>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3"/>
        <v>0</v>
      </c>
      <c r="AB2234" s="228" t="str">
        <f t="shared" si="314"/>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5">IF(B2235="","",IF(ISERROR(MATCH($E2235,CL,0)),"Unknown",INDIRECT("'C'!$A$"&amp;MATCH($E2235,CL,0)+1)))</f>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ref="X2235" ca="1" si="316">IF(AND(C2235="Smelter not listed",OR(LEN(D2235)=0,LEN(E2235)=0)),1,0)</f>
        <v>0</v>
      </c>
      <c r="AB2235" s="228" t="str">
        <f t="shared" ref="AB2235" si="317">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8">IF(B2236="","",IF(ISERROR(MATCH($E2236,CL,0)),"Unknown",INDIRECT("'C'!$A$"&amp;MATCH($E2236,CL,0)+1)))</f>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ref="X2236:X2267" ca="1" si="319">IF(AND(C2236="Smelter not listed",OR(LEN(D2236)=0,LEN(E2236)=0)),1,0)</f>
        <v>0</v>
      </c>
      <c r="AB2236" s="228" t="str">
        <f t="shared" ref="AB2236:AB2267" si="320">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1">IF(B2268="","",IF(ISERROR(MATCH($E2268,CL,0)),"Unknown",INDIRECT("'C'!$A$"&amp;MATCH($E2268,CL,0)+1)))</f>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ref="X2268:X2298" ca="1" si="322">IF(AND(C2268="Smelter not listed",OR(LEN(D2268)=0,LEN(E2268)=0)),1,0)</f>
        <v>0</v>
      </c>
      <c r="AB2268" s="228" t="str">
        <f t="shared" ref="AB2268:AB2298" si="323">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1"/>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2"/>
        <v>0</v>
      </c>
      <c r="AB2296" s="228" t="str">
        <f t="shared" si="323"/>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1"/>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2"/>
        <v>0</v>
      </c>
      <c r="AB2297" s="228" t="str">
        <f t="shared" si="323"/>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1"/>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2"/>
        <v>0</v>
      </c>
      <c r="AB2298" s="228" t="str">
        <f t="shared" si="323"/>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4">IF(B2299="","",IF(ISERROR(MATCH($E2299,CL,0)),"Unknown",INDIRECT("'C'!$A$"&amp;MATCH($E2299,CL,0)+1)))</f>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ref="X2299" ca="1" si="325">IF(AND(C2299="Smelter not listed",OR(LEN(D2299)=0,LEN(E2299)=0)),1,0)</f>
        <v>0</v>
      </c>
      <c r="AB2299" s="228" t="str">
        <f t="shared" ref="AB2299" si="326">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7">IF(B2300="","",IF(ISERROR(MATCH($E2300,CL,0)),"Unknown",INDIRECT("'C'!$A$"&amp;MATCH($E2300,CL,0)+1)))</f>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ref="X2300:X2331" ca="1" si="328">IF(AND(C2300="Smelter not listed",OR(LEN(D2300)=0,LEN(E2300)=0)),1,0)</f>
        <v>0</v>
      </c>
      <c r="AB2300" s="228" t="str">
        <f t="shared" ref="AB2300:AB2331" si="329">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30">IF(B2332="","",IF(ISERROR(MATCH($E2332,CL,0)),"Unknown",INDIRECT("'C'!$A$"&amp;MATCH($E2332,CL,0)+1)))</f>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ref="X2332:X2362" ca="1" si="331">IF(AND(C2332="Smelter not listed",OR(LEN(D2332)=0,LEN(E2332)=0)),1,0)</f>
        <v>0</v>
      </c>
      <c r="AB2332" s="228" t="str">
        <f t="shared" ref="AB2332:AB2362" si="332">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0"/>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1"/>
        <v>0</v>
      </c>
      <c r="AB2360" s="228" t="str">
        <f t="shared" si="332"/>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0"/>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1"/>
        <v>0</v>
      </c>
      <c r="AB2361" s="228" t="str">
        <f t="shared" si="332"/>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0"/>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1"/>
        <v>0</v>
      </c>
      <c r="AB2362" s="228" t="str">
        <f t="shared" si="332"/>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3">IF(B2363="","",IF(ISERROR(MATCH($E2363,CL,0)),"Unknown",INDIRECT("'C'!$A$"&amp;MATCH($E2363,CL,0)+1)))</f>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ref="X2363" ca="1" si="334">IF(AND(C2363="Smelter not listed",OR(LEN(D2363)=0,LEN(E2363)=0)),1,0)</f>
        <v>0</v>
      </c>
      <c r="AB2363" s="228" t="str">
        <f t="shared" ref="AB2363" si="335">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6">IF(B2364="","",IF(ISERROR(MATCH($E2364,CL,0)),"Unknown",INDIRECT("'C'!$A$"&amp;MATCH($E2364,CL,0)+1)))</f>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ref="X2364:X2395" ca="1" si="337">IF(AND(C2364="Smelter not listed",OR(LEN(D2364)=0,LEN(E2364)=0)),1,0)</f>
        <v>0</v>
      </c>
      <c r="AB2364" s="228" t="str">
        <f t="shared" ref="AB2364:AB2395" si="338">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9">IF(B2396="","",IF(ISERROR(MATCH($E2396,CL,0)),"Unknown",INDIRECT("'C'!$A$"&amp;MATCH($E2396,CL,0)+1)))</f>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ref="X2396:X2426" ca="1" si="340">IF(AND(C2396="Smelter not listed",OR(LEN(D2396)=0,LEN(E2396)=0)),1,0)</f>
        <v>0</v>
      </c>
      <c r="AB2396" s="228" t="str">
        <f t="shared" ref="AB2396:AB2426" si="341">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9"/>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0"/>
        <v>0</v>
      </c>
      <c r="AB2424" s="228" t="str">
        <f t="shared" si="341"/>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9"/>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0"/>
        <v>0</v>
      </c>
      <c r="AB2425" s="228" t="str">
        <f t="shared" si="341"/>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9"/>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0"/>
        <v>0</v>
      </c>
      <c r="AB2426" s="228" t="str">
        <f t="shared" si="341"/>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2">IF(B2427="","",IF(ISERROR(MATCH($E2427,CL,0)),"Unknown",INDIRECT("'C'!$A$"&amp;MATCH($E2427,CL,0)+1)))</f>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ref="X2427" ca="1" si="343">IF(AND(C2427="Smelter not listed",OR(LEN(D2427)=0,LEN(E2427)=0)),1,0)</f>
        <v>0</v>
      </c>
      <c r="AB2427" s="228" t="str">
        <f t="shared" ref="AB2427" si="344">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5">IF(B2428="","",IF(ISERROR(MATCH($E2428,CL,0)),"Unknown",INDIRECT("'C'!$A$"&amp;MATCH($E2428,CL,0)+1)))</f>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ref="X2428:X2459" ca="1" si="346">IF(AND(C2428="Smelter not listed",OR(LEN(D2428)=0,LEN(E2428)=0)),1,0)</f>
        <v>0</v>
      </c>
      <c r="AB2428" s="228" t="str">
        <f t="shared" ref="AB2428:AB2459" si="347">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8">IF(B2460="","",IF(ISERROR(MATCH($E2460,CL,0)),"Unknown",INDIRECT("'C'!$A$"&amp;MATCH($E2460,CL,0)+1)))</f>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ref="X2460:X2492" ca="1" si="349">IF(AND(C2460="Smelter not listed",OR(LEN(D2460)=0,LEN(E2460)=0)),1,0)</f>
        <v>0</v>
      </c>
      <c r="AB2460" s="228" t="str">
        <f t="shared" ref="AB2460:AB2490" si="350">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8"/>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si="350"/>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8"/>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 t="shared" si="350"/>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8"/>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349"/>
        <v>0</v>
      </c>
      <c r="AB2488" s="228" t="str">
        <f t="shared" si="350"/>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8"/>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349"/>
        <v>0</v>
      </c>
      <c r="AB2489" s="228" t="str">
        <f t="shared" si="350"/>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8"/>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349"/>
        <v>0</v>
      </c>
      <c r="AB2490" s="228" t="str">
        <f t="shared" si="350"/>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1">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X2491" s="227">
        <f t="shared" ca="1" si="349"/>
        <v>0</v>
      </c>
      <c r="AB2491" s="228" t="str">
        <f t="shared" ref="AB2491" si="352">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X2492" s="227">
        <f t="shared" ca="1" si="349"/>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3">IF(B2493="","",IF(ISERROR(MATCH($E2493,CL,0)),"Unknown",INDIRECT("'C'!$A$"&amp;MATCH($E2493,CL,0)+1)))</f>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4">IF(B2494="","",IF(ISERROR(MATCH($E2494,CL,0)),"Unknown",INDIRECT("'C'!$A$"&amp;MATCH($E2494,CL,0)+1)))</f>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4"/>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4"/>
        <v/>
      </c>
      <c r="T2503" s="181" t="str">
        <f ca="1">IF(B2503="","",IF(ISERROR(MATCH($J2503,SorP!$B$1:$B$6279,0)),"",INDIRECT("'SorP'!$A$"&amp;MATCH($S2503&amp;$J2503,SorP!C:C,0))))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4"/>
        <v/>
      </c>
      <c r="T2504" s="181" t="str">
        <f ca="1">IF(B2504="","",IF(ISERROR(MATCH($J2504,SorP!$B$1:$B$6279,0)),"",INDIRECT("'SorP'!$A$"&amp;MATCH($S2504&amp;$J2504,SorP!C:C,0))))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A3BD6192-CD6C-4A71-AB61-FD1C0613BF62}"/>
    </customSheetView>
  </customSheetViews>
  <mergeCells count="3">
    <mergeCell ref="J2:O2"/>
    <mergeCell ref="B3:E3"/>
    <mergeCell ref="G3:I3"/>
  </mergeCells>
  <phoneticPr fontId="100" type="noConversion"/>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55"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3" t="str">
        <f ca="1">OFFSET(L!$C$1,MATCH("Checker"&amp;ADDRESS(ROW(),COLUMN(),4),L!$A:$A,0)-1,SL,,)</f>
        <v>To ensure all required fields have been populated before submitting to your customers review form for any line items highlighted in red</v>
      </c>
      <c r="B1" s="393"/>
      <c r="C1" s="393"/>
      <c r="D1" s="119" t="str">
        <f ca="1">OFFSET(L!$C$1,MATCH("Checker"&amp;ADDRESS(ROW(),COLUMN(),4),L!$A:$A,0)-1,SL,,)</f>
        <v>Required fields remaining to be completed</v>
      </c>
      <c r="E1" s="20" t="s">
        <v>802</v>
      </c>
    </row>
    <row r="2" spans="1:10" ht="15">
      <c r="A2" s="66" t="s">
        <v>894</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Power Sonic Corporation</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B. Product (or List of Products)</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Go to Product List tab to enter products this declaration applies to</v>
      </c>
      <c r="B6" s="89">
        <f>Declaration!D10</f>
        <v>0</v>
      </c>
      <c r="C6" s="89" t="str">
        <f ca="1">IF(H6=1,J6,I6)</f>
        <v>Complete</v>
      </c>
      <c r="D6" s="95" t="str">
        <f>IF(H6=1,"Click here to provide a Description of Scope","")</f>
        <v/>
      </c>
      <c r="E6" s="20" t="s">
        <v>1302</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Puneet Kalia</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puneet.kalia@power-sonic.com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1-775-824-6500</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Chuck Stack</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chuck.stack@power-sonic.com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45153</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806</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804</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803</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803</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803</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803</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803</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803</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1302</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1302</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1302</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1302</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803</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802</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802</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802</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804</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1298</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1298</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1298</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805</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803</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803</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803</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One or more product / item numbers have been provided</v>
      </c>
      <c r="C64" s="89" t="str">
        <f t="shared" ca="1" si="13"/>
        <v>Complete</v>
      </c>
      <c r="D64" s="95" t="str">
        <f ca="1">IF(H64=1,"Click here to enter detail on Product List tab","")</f>
        <v/>
      </c>
      <c r="E64" s="20" t="s">
        <v>1302</v>
      </c>
      <c r="F64" s="94">
        <f>IF(B5=Declaration!Q9,1,0)</f>
        <v>1</v>
      </c>
      <c r="G64" s="70" cm="1">
        <f t="array" aca="1" ref="G64" ca="1">IF(INDIRECT("'Product List'!B6")="",1,0)</f>
        <v>0</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IF(H65=0,"","Click here to provide smelter information")</f>
        <v/>
      </c>
      <c r="E65" s="20" t="s">
        <v>1302</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IF(H66=0,"","Click here to provide smelter information")</f>
        <v/>
      </c>
      <c r="E66" s="20" t="s">
        <v>803</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IF(H67=0,"","Click here to provide smelter information")</f>
        <v/>
      </c>
      <c r="E67" s="20" t="s">
        <v>803</v>
      </c>
      <c r="F67" s="94">
        <f>F26</f>
        <v>0</v>
      </c>
      <c r="G67" s="70">
        <f>IF(AND(COUNTIF(SmelterIdetifiedForMetal,"Gold")&gt;0,COUNTIF('Smelter List'!AB$5:AB$2504,"Gold?*")&gt;0),0,1)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IF(H68=0,"","Click here to provide smelter information")</f>
        <v/>
      </c>
      <c r="E68" s="20" t="s">
        <v>803</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3.5"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0" type="noConversion"/>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00000000-0004-0000-0500-000037000000}"/>
    <hyperlink ref="D30" location="Declaration!B45" display="Declaration!B45" xr:uid="{00000000-0004-0000-0500-000038000000}"/>
    <hyperlink ref="D31" location="Declaration!B46" display="Declaration!B46" xr:uid="{00000000-0004-0000-0500-000039000000}"/>
    <hyperlink ref="D32" location="Declaration!B47" display="Declaration!B47" xr:uid="{00000000-0004-0000-0500-00003A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C13" sqref="C13"/>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5" t="str">
        <f ca="1">OFFSET(L!$C$1,MATCH("Product List"&amp;ADDRESS(ROW(),COLUMN(),4),L!$A:$A,0)-1,SL,,)</f>
        <v>Completion required only if reporting level "Product (or List of Products)" selected on the 'Declaration' worksheet.</v>
      </c>
      <c r="B1" s="396"/>
      <c r="C1" s="396"/>
      <c r="D1" s="396"/>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4" t="s">
        <v>894</v>
      </c>
      <c r="C4" s="394"/>
      <c r="D4" s="394"/>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t="s">
        <v>15795</v>
      </c>
      <c r="C6" s="98" t="s">
        <v>15796</v>
      </c>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7" t="str">
        <f ca="1">OFFSET(L!$C$1,MATCH("General"&amp;"Cpy",L!$A:$A,0)-1,SL,,)</f>
        <v>© 2023 Responsible Minerals Initiative. All rights reserved.</v>
      </c>
      <c r="C2006" s="397"/>
      <c r="D2006" s="397"/>
      <c r="E2006" s="279"/>
    </row>
    <row r="2007" spans="1:5" ht="13.5"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0" type="noConversion"/>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8"/>
      <c r="C1" s="398"/>
      <c r="D1" s="398"/>
      <c r="E1" s="398"/>
      <c r="F1" s="398"/>
      <c r="G1" s="398"/>
    </row>
    <row r="2" spans="1:11">
      <c r="A2" s="399"/>
      <c r="B2" s="399"/>
      <c r="C2" s="399"/>
      <c r="D2" s="399"/>
      <c r="E2" s="399"/>
      <c r="F2" s="399"/>
      <c r="G2" s="399"/>
      <c r="H2" s="399"/>
      <c r="I2" s="399"/>
    </row>
    <row r="3" spans="1:11">
      <c r="A3" s="399"/>
      <c r="B3" s="399"/>
      <c r="C3" s="399"/>
      <c r="D3" s="399"/>
      <c r="E3" s="399"/>
      <c r="F3" s="399"/>
      <c r="G3" s="399"/>
      <c r="H3" s="399"/>
      <c r="I3" s="399"/>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0" type="noConversion"/>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5.5">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ht="28.5">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99">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2.7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8.5">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57">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2.7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2.7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45">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85.5">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30">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99.75">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28.5">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85.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2.7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2.7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53">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27.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57">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409.5">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29.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70">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35">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35">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2.7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75">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114">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28.25">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20">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409.5">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40">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225">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120">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2.7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8.5">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105">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85.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7">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56.75">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5.5">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99.7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28.2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85.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1">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99">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99.75">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99.5">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228">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28.25">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57">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213.7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42.75">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56.25">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85.25">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71">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342">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114">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57">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8.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114">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8.5">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2.7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8.5">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ht="28.5">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8.5">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8.5">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8.5">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8.5">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8.5">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6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8.5">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8.5">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8.5">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8.5">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5.5">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91.25">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56.7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85.25">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85.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56.7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28.25">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56.7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70.7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42.5">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70.5">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42.2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8.5">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71.2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8.5">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7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14">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313.5">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85">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8.5">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56.7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99.75">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28">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213.75">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202.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8.5">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8.5">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57">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60">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7">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ht="28.5">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8.5">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8.5">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8.5">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8.5">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8.5">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8.5">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ht="28.5">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ht="28.5">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ht="28.5">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ht="28.5">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ht="28.5">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ht="28.5">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ht="28.5">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ht="28.5">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ht="28.5">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42.75">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30">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28.5">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1">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8.2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30">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38.25">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8.2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8.5">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8.5">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71.2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1">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8.25">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45">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57">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28.5">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30">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ht="28.5">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ht="28.5">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ht="28.5">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ht="28.5">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ht="28.5">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ht="28.5">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ht="28.5">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ht="28.5">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ht="28.5">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ht="28.5">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ht="28.5">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ht="28.5">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ht="28.5">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ht="28.5">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ht="28.5">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ht="28.5">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ht="28.5">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ht="28.5">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ht="28.5">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28.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28.5">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28.5">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28.5">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28.5">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ht="28.5">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28.5">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30">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28.5">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ht="28.5">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ht="28.5">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ht="28.5">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28.5">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8.5">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8.5">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8.5">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8.5">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8.5">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8.5">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8.5">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ht="28.5">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ht="28.5">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ht="28.5">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2.7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2.75">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7">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ht="28.5">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42.75">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2.7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5">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ht="28.5">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ht="28.5">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ht="28.5">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ht="28.5">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7">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8.5">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42.75">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8.5">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8.5">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42.75">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8.5">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2.7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57">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42.75">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2.7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2.7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42.75">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2.7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7">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7">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7">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7">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71.2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71.2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71.2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71.2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71.2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71.2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71.2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71.2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71.25">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71.25">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71.25">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71.25">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57">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7">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7">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7">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2.7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2.7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2.7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2.7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7">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71.25">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7">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9.7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7">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57">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2.7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57">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57">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57">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ht="28.5">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ht="28.5">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8.5">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5.5">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8.5">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8.5">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71.25">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8.5">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28.5">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85.5">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0" type="noConversion"/>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6AFB827E-A273-484B-A207-B540E18DAEB1}"/>
    </customSheetView>
  </customSheetViews>
  <phoneticPr fontId="100"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9-0000-0000-00000A000000}"/>
  <customSheetViews>
    <customSheetView guid="{51531B83-BDD7-4890-A744-04812A317369}" showAutoFilter="1" state="hidden" topLeftCell="A2163">
      <selection activeCell="E2176" sqref="E2176"/>
      <pageMargins left="0.7" right="0.7" top="0.75" bottom="0.75" header="0.3" footer="0.3"/>
      <pageSetup orientation="portrait"/>
      <autoFilter ref="A1:B6231" xr:uid="{920486BE-1B6D-4C00-977D-16EE2C463D14}"/>
    </customSheetView>
  </customSheetViews>
  <phoneticPr fontId="100"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Stephen Scott</cp:lastModifiedBy>
  <cp:lastPrinted>2015-04-21T20:47:43Z</cp:lastPrinted>
  <dcterms:created xsi:type="dcterms:W3CDTF">2010-06-21T21:00:23Z</dcterms:created>
  <dcterms:modified xsi:type="dcterms:W3CDTF">2023-09-11T22:40:55Z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